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</workbook>
</file>

<file path=xl/sharedStrings.xml><?xml version="1.0" encoding="utf-8"?>
<sst xmlns="http://schemas.openxmlformats.org/spreadsheetml/2006/main" count="102" uniqueCount="85">
  <si>
    <t>Income</t>
  </si>
  <si>
    <t>Budget 20-10-2022</t>
  </si>
  <si>
    <t>Budget 19-10-2023</t>
  </si>
  <si>
    <t>Budget 27-08-2024</t>
  </si>
  <si>
    <t>Expenses</t>
  </si>
  <si>
    <t>Contribution</t>
  </si>
  <si>
    <t>Administration and Board</t>
  </si>
  <si>
    <t>1 Members</t>
  </si>
  <si>
    <t>16 Board Training</t>
  </si>
  <si>
    <t>2 Alumni</t>
  </si>
  <si>
    <t>17 Constitutional drinks</t>
  </si>
  <si>
    <t>Total</t>
  </si>
  <si>
    <t>18 IT + electronics</t>
  </si>
  <si>
    <t>Subsidies</t>
  </si>
  <si>
    <t>19 Printing costs</t>
  </si>
  <si>
    <t>3 UU</t>
  </si>
  <si>
    <t>20 Representation and Board costs</t>
  </si>
  <si>
    <t>4 HU</t>
  </si>
  <si>
    <t>21 Board Office</t>
  </si>
  <si>
    <t>22 Secretariat</t>
  </si>
  <si>
    <t>Structural sponsors</t>
  </si>
  <si>
    <t>23 Sumup</t>
  </si>
  <si>
    <t>5 Instituto Cervantes</t>
  </si>
  <si>
    <t>24 Inaugurational GMA</t>
  </si>
  <si>
    <t>25 Workshops Board Committees + IT Committee</t>
  </si>
  <si>
    <t>Release of Reserves</t>
  </si>
  <si>
    <t>6 Lustrum Reserve</t>
  </si>
  <si>
    <t>Committee support</t>
  </si>
  <si>
    <t>7 Budget Reserve</t>
  </si>
  <si>
    <t>26 Activities Committee</t>
  </si>
  <si>
    <t>8 IT Reserve</t>
  </si>
  <si>
    <t>27 Committee thank-you gifts</t>
  </si>
  <si>
    <t xml:space="preserve">9 Inclusion Reserve </t>
  </si>
  <si>
    <t>28 Committeeshirts</t>
  </si>
  <si>
    <t>29 Grand Voyage</t>
  </si>
  <si>
    <t>Other</t>
  </si>
  <si>
    <t>30 Internal Affairs Committee</t>
  </si>
  <si>
    <t>10 Donations</t>
  </si>
  <si>
    <t>31 External Affairs Committee</t>
  </si>
  <si>
    <t>11 Programme of talks</t>
  </si>
  <si>
    <t>32 Cooking Committee</t>
  </si>
  <si>
    <t>12 Incidental sponsors</t>
  </si>
  <si>
    <t>33 Party Committee</t>
  </si>
  <si>
    <t>13 SIB Nederland</t>
  </si>
  <si>
    <t>34 Fall Introduction Trip</t>
  </si>
  <si>
    <t>14 European Solidarity Corps</t>
  </si>
  <si>
    <t>35 Massively Exciting Mid-Year Exploration</t>
  </si>
  <si>
    <t>36 Lovely Introduction Trip</t>
  </si>
  <si>
    <t>15 Unforeseen income</t>
  </si>
  <si>
    <t>37 Promotion Committee</t>
  </si>
  <si>
    <t>38 September Camp / Intr. Committee</t>
  </si>
  <si>
    <t>39 SIB-Link</t>
  </si>
  <si>
    <t>40 Simulation</t>
  </si>
  <si>
    <t>41 Symposium</t>
  </si>
  <si>
    <t>42 Utrecht Introduction Time</t>
  </si>
  <si>
    <t xml:space="preserve"> 43 Almanak Committee</t>
  </si>
  <si>
    <t>44 Lustrum Committee</t>
  </si>
  <si>
    <t>45 European Solidarity Corps</t>
  </si>
  <si>
    <t>Contributions</t>
  </si>
  <si>
    <t>46 SIB-Nederland</t>
  </si>
  <si>
    <t>47 FISA</t>
  </si>
  <si>
    <t>48 U-fonds</t>
  </si>
  <si>
    <t>49 VIDIUS</t>
  </si>
  <si>
    <t>One-time Activities</t>
  </si>
  <si>
    <t>50 Dies</t>
  </si>
  <si>
    <t>51 Heimweek</t>
  </si>
  <si>
    <t>52 Introduction period</t>
  </si>
  <si>
    <t>53 Year opening</t>
  </si>
  <si>
    <t>54 Closing of the year</t>
  </si>
  <si>
    <t>55 SIB-Nederland Gala</t>
  </si>
  <si>
    <t xml:space="preserve">56 Summer trip/activity </t>
  </si>
  <si>
    <t>57 Lift weekend</t>
  </si>
  <si>
    <t>Build-up of reserves</t>
  </si>
  <si>
    <t>58 Congress</t>
  </si>
  <si>
    <t xml:space="preserve">59 Intellectual program </t>
  </si>
  <si>
    <t>60 Lustrum</t>
  </si>
  <si>
    <t>61 Member initiatives</t>
  </si>
  <si>
    <t xml:space="preserve">62 Society activities </t>
  </si>
  <si>
    <t>63 Alumni policy</t>
  </si>
  <si>
    <t>Fixed charges</t>
  </si>
  <si>
    <t>64 Conscribo</t>
  </si>
  <si>
    <t>65 Banking</t>
  </si>
  <si>
    <t>66 Programme of Talks</t>
  </si>
  <si>
    <t>67 Insurance</t>
  </si>
  <si>
    <t>68 Unforeseen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</si>
</sst>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 [$€-413]\ * #,##0.00_ ;_ [$€-413]\ * \-#,##0.00_ ;_ [$€-413]\ * &quot;-&quot;??_ ;_ @_ "/>
    <numFmt numFmtId="165" formatCode="_(&quot;€&quot;\ * #,##0.00_);_(&quot;€&quot;\ * \(#,##0.00\);_(&quot;€&quot;\ * &quot;-&quot;??_);_(@_)"/>
    <numFmt numFmtId="166" formatCode="_([$€-2]\ * #,##0.00_);_([$€-2]\ * \(#,##0.00\);_([$€-2]\ * &quot;-&quot;??_);_(@_)"/>
    <numFmt numFmtId="167" formatCode="_ &quot;€&quot;\ * #,##0.00_ ;_ &quot;€&quot;\ * \-#,##0.00_ ;_ &quot;€&quot;\ * &quot;-&quot;??_ ;_ @_ "/>
    <numFmt numFmtId="168" formatCode="[$€-2]\ #,##0.00"/>
  </numFmts>
  <fonts count="6">
    <font>
      <sz val="10.0"/>
      <color rgb="FF000000"/>
      <name val="Arial"/>
      <scheme val="minor"/>
    </font>
    <font>
      <sz val="12.0"/>
      <color theme="1"/>
      <name val="Calibri"/>
    </font>
    <font>
      <b/>
      <sz val="12.0"/>
      <color theme="1"/>
      <name val="Calibri"/>
    </font>
    <font>
      <i/>
      <sz val="12.0"/>
      <color theme="1"/>
      <name val="Calibri"/>
    </font>
    <font>
      <b/>
      <color theme="1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E06666"/>
        <bgColor rgb="FFE06666"/>
      </patternFill>
    </fill>
  </fills>
  <borders count="2">
    <border/>
    <border>
      <bottom style="double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3" numFmtId="164" xfId="0" applyAlignment="1" applyFont="1" applyNumberFormat="1">
      <alignment vertical="bottom"/>
    </xf>
    <xf borderId="0" fillId="2" fontId="1" numFmtId="0" xfId="0" applyAlignment="1" applyFill="1" applyFont="1">
      <alignment vertical="bottom"/>
    </xf>
    <xf borderId="0" fillId="0" fontId="1" numFmtId="165" xfId="0" applyAlignment="1" applyFont="1" applyNumberFormat="1">
      <alignment horizontal="right" vertical="bottom"/>
    </xf>
    <xf borderId="0" fillId="0" fontId="1" numFmtId="166" xfId="0" applyAlignment="1" applyFont="1" applyNumberFormat="1">
      <alignment horizontal="right" vertical="bottom"/>
    </xf>
    <xf borderId="0" fillId="3" fontId="1" numFmtId="166" xfId="0" applyAlignment="1" applyFill="1" applyFont="1" applyNumberFormat="1">
      <alignment horizontal="right" readingOrder="0" vertical="bottom"/>
    </xf>
    <xf borderId="0" fillId="0" fontId="1" numFmtId="164" xfId="0" applyAlignment="1" applyFont="1" applyNumberFormat="1">
      <alignment readingOrder="0" vertical="bottom"/>
    </xf>
    <xf borderId="0" fillId="2" fontId="1" numFmtId="166" xfId="0" applyAlignment="1" applyFont="1" applyNumberFormat="1">
      <alignment horizontal="right" readingOrder="0" vertical="bottom"/>
    </xf>
    <xf borderId="0" fillId="4" fontId="1" numFmtId="166" xfId="0" applyAlignment="1" applyFill="1" applyFont="1" applyNumberFormat="1">
      <alignment horizontal="right" readingOrder="0" vertical="bottom"/>
    </xf>
    <xf borderId="1" fillId="0" fontId="2" numFmtId="0" xfId="0" applyAlignment="1" applyBorder="1" applyFont="1">
      <alignment vertical="bottom"/>
    </xf>
    <xf borderId="1" fillId="0" fontId="2" numFmtId="165" xfId="0" applyAlignment="1" applyBorder="1" applyFont="1" applyNumberFormat="1">
      <alignment horizontal="right" vertical="bottom"/>
    </xf>
    <xf borderId="1" fillId="0" fontId="2" numFmtId="166" xfId="0" applyAlignment="1" applyBorder="1" applyFont="1" applyNumberFormat="1">
      <alignment horizontal="right" vertical="bottom"/>
    </xf>
    <xf borderId="1" fillId="3" fontId="2" numFmtId="166" xfId="0" applyAlignment="1" applyBorder="1" applyFont="1" applyNumberFormat="1">
      <alignment horizontal="right" vertical="bottom"/>
    </xf>
    <xf borderId="0" fillId="0" fontId="1" numFmtId="165" xfId="0" applyAlignment="1" applyFont="1" applyNumberFormat="1">
      <alignment vertical="bottom"/>
    </xf>
    <xf borderId="0" fillId="0" fontId="1" numFmtId="166" xfId="0" applyAlignment="1" applyFont="1" applyNumberFormat="1">
      <alignment vertical="bottom"/>
    </xf>
    <xf borderId="0" fillId="2" fontId="1" numFmtId="166" xfId="0" applyAlignment="1" applyFont="1" applyNumberFormat="1">
      <alignment vertical="bottom"/>
    </xf>
    <xf borderId="1" fillId="2" fontId="2" numFmtId="166" xfId="0" applyAlignment="1" applyBorder="1" applyFont="1" applyNumberFormat="1">
      <alignment horizontal="right" vertical="bottom"/>
    </xf>
    <xf borderId="1" fillId="4" fontId="2" numFmtId="166" xfId="0" applyAlignment="1" applyBorder="1" applyFont="1" applyNumberFormat="1">
      <alignment horizontal="right" vertical="bottom"/>
    </xf>
    <xf borderId="1" fillId="0" fontId="2" numFmtId="164" xfId="0" applyAlignment="1" applyBorder="1" applyFont="1" applyNumberFormat="1">
      <alignment vertical="bottom"/>
    </xf>
    <xf borderId="0" fillId="2" fontId="1" numFmtId="165" xfId="0" applyAlignment="1" applyFont="1" applyNumberFormat="1">
      <alignment horizontal="right" readingOrder="0" vertical="bottom"/>
    </xf>
    <xf borderId="0" fillId="4" fontId="1" numFmtId="165" xfId="0" applyAlignment="1" applyFont="1" applyNumberFormat="1">
      <alignment horizontal="right" readingOrder="0" vertical="bottom"/>
    </xf>
    <xf borderId="0" fillId="0" fontId="1" numFmtId="167" xfId="0" applyAlignment="1" applyFont="1" applyNumberFormat="1">
      <alignment readingOrder="0" vertical="bottom"/>
    </xf>
    <xf borderId="0" fillId="0" fontId="1" numFmtId="165" xfId="0" applyAlignment="1" applyFont="1" applyNumberFormat="1">
      <alignment readingOrder="0" vertical="bottom"/>
    </xf>
    <xf borderId="0" fillId="0" fontId="1" numFmtId="165" xfId="0" applyAlignment="1" applyFont="1" applyNumberFormat="1">
      <alignment horizontal="right" readingOrder="0" vertical="bottom"/>
    </xf>
    <xf borderId="1" fillId="4" fontId="2" numFmtId="165" xfId="0" applyAlignment="1" applyBorder="1" applyFont="1" applyNumberFormat="1">
      <alignment horizontal="right" vertical="bottom"/>
    </xf>
    <xf borderId="0" fillId="2" fontId="1" numFmtId="165" xfId="0" applyAlignment="1" applyFont="1" applyNumberFormat="1">
      <alignment vertical="bottom"/>
    </xf>
    <xf borderId="0" fillId="0" fontId="1" numFmtId="166" xfId="0" applyAlignment="1" applyFont="1" applyNumberFormat="1">
      <alignment readingOrder="0" vertical="bottom"/>
    </xf>
    <xf borderId="0" fillId="2" fontId="1" numFmtId="166" xfId="0" applyAlignment="1" applyFont="1" applyNumberFormat="1">
      <alignment readingOrder="0" vertical="bottom"/>
    </xf>
    <xf borderId="0" fillId="0" fontId="1" numFmtId="167" xfId="0" applyAlignment="1" applyFont="1" applyNumberFormat="1">
      <alignment horizontal="right" vertical="bottom"/>
    </xf>
    <xf borderId="0" fillId="0" fontId="4" numFmtId="0" xfId="0" applyAlignment="1" applyFont="1">
      <alignment readingOrder="0"/>
    </xf>
    <xf borderId="0" fillId="4" fontId="1" numFmtId="167" xfId="0" applyAlignment="1" applyFont="1" applyNumberFormat="1">
      <alignment horizontal="right" readingOrder="0" vertical="bottom"/>
    </xf>
    <xf borderId="0" fillId="0" fontId="5" numFmtId="168" xfId="0" applyFont="1" applyNumberFormat="1"/>
    <xf borderId="0" fillId="2" fontId="1" numFmtId="166" xfId="0" applyAlignment="1" applyFont="1" applyNumberFormat="1">
      <alignment horizontal="right" vertical="bottom"/>
    </xf>
    <xf borderId="1" fillId="0" fontId="2" numFmtId="164" xfId="0" applyAlignment="1" applyBorder="1" applyFont="1" applyNumberFormat="1">
      <alignment horizontal="right" vertical="bottom"/>
    </xf>
    <xf borderId="1" fillId="4" fontId="2" numFmtId="164" xfId="0" applyAlignment="1" applyBorder="1" applyFont="1" applyNumberFormat="1">
      <alignment horizontal="right" vertical="bottom"/>
    </xf>
    <xf borderId="0" fillId="0" fontId="1" numFmtId="168" xfId="0" applyAlignment="1" applyFont="1" applyNumberFormat="1">
      <alignment readingOrder="0" vertical="bottom"/>
    </xf>
    <xf borderId="1" fillId="0" fontId="1" numFmtId="165" xfId="0" applyAlignment="1" applyBorder="1" applyFont="1" applyNumberFormat="1">
      <alignment horizontal="right" vertical="bottom"/>
    </xf>
    <xf borderId="1" fillId="3" fontId="2" numFmtId="164" xfId="0" applyAlignment="1" applyBorder="1" applyFont="1" applyNumberFormat="1">
      <alignment horizontal="right" vertical="bottom"/>
    </xf>
    <xf borderId="1" fillId="2" fontId="2" numFmtId="164" xfId="0" applyAlignment="1" applyBorder="1" applyFont="1" applyNumberFormat="1">
      <alignment horizontal="right" vertical="bottom"/>
    </xf>
    <xf borderId="0" fillId="0" fontId="1" numFmtId="10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0.25"/>
    <col customWidth="1" min="3" max="3" width="16.13"/>
    <col customWidth="1" min="4" max="4" width="16.25"/>
    <col customWidth="1" min="5" max="5" width="16.13"/>
    <col customWidth="1" min="7" max="7" width="41.63"/>
    <col customWidth="1" min="8" max="8" width="16.63"/>
    <col customWidth="1" min="9" max="9" width="16.88"/>
    <col customWidth="1" min="10" max="10" width="16.25"/>
  </cols>
  <sheetData>
    <row r="1">
      <c r="A1" s="1"/>
      <c r="B1" s="1"/>
      <c r="C1" s="1"/>
      <c r="D1" s="2"/>
      <c r="E1" s="1"/>
      <c r="F1" s="2"/>
      <c r="G1" s="3"/>
      <c r="H1" s="1"/>
      <c r="I1" s="1"/>
      <c r="J1" s="1"/>
      <c r="K1" s="1"/>
    </row>
    <row r="2">
      <c r="A2" s="1"/>
      <c r="B2" s="3" t="s">
        <v>0</v>
      </c>
      <c r="C2" s="1" t="s">
        <v>1</v>
      </c>
      <c r="D2" s="4" t="s">
        <v>2</v>
      </c>
      <c r="E2" s="5" t="s">
        <v>3</v>
      </c>
      <c r="F2" s="1"/>
      <c r="G2" s="3" t="s">
        <v>4</v>
      </c>
      <c r="H2" s="1" t="s">
        <v>1</v>
      </c>
      <c r="I2" s="4" t="s">
        <v>2</v>
      </c>
      <c r="J2" s="5" t="s">
        <v>3</v>
      </c>
      <c r="K2" s="5"/>
    </row>
    <row r="3">
      <c r="A3" s="1"/>
      <c r="B3" s="6" t="s">
        <v>5</v>
      </c>
      <c r="C3" s="1"/>
      <c r="D3" s="1"/>
      <c r="E3" s="1"/>
      <c r="F3" s="1"/>
      <c r="G3" s="7" t="s">
        <v>6</v>
      </c>
      <c r="H3" s="1"/>
      <c r="I3" s="1"/>
      <c r="J3" s="8"/>
      <c r="K3" s="1"/>
    </row>
    <row r="4">
      <c r="A4" s="1"/>
      <c r="B4" s="1" t="s">
        <v>7</v>
      </c>
      <c r="C4" s="9">
        <v>8000.0</v>
      </c>
      <c r="D4" s="10">
        <v>8510.0</v>
      </c>
      <c r="E4" s="11">
        <v>10050.0</v>
      </c>
      <c r="F4" s="5"/>
      <c r="G4" s="12" t="s">
        <v>8</v>
      </c>
      <c r="H4" s="9">
        <v>15.0</v>
      </c>
      <c r="I4" s="10">
        <v>15.0</v>
      </c>
      <c r="J4" s="13">
        <v>15.0</v>
      </c>
      <c r="K4" s="1"/>
    </row>
    <row r="5">
      <c r="A5" s="1"/>
      <c r="B5" s="1" t="s">
        <v>9</v>
      </c>
      <c r="C5" s="9">
        <v>2400.0</v>
      </c>
      <c r="D5" s="10">
        <v>2500.0</v>
      </c>
      <c r="E5" s="11">
        <v>2850.0</v>
      </c>
      <c r="F5" s="1"/>
      <c r="G5" s="12" t="s">
        <v>10</v>
      </c>
      <c r="H5" s="9">
        <v>600.0</v>
      </c>
      <c r="I5" s="10">
        <v>550.0</v>
      </c>
      <c r="J5" s="14">
        <v>400.0</v>
      </c>
      <c r="K5" s="1"/>
    </row>
    <row r="6">
      <c r="A6" s="1"/>
      <c r="B6" s="15" t="s">
        <v>11</v>
      </c>
      <c r="C6" s="16">
        <f t="shared" ref="C6:E6" si="1">SUM(C4:C5)</f>
        <v>10400</v>
      </c>
      <c r="D6" s="17">
        <f t="shared" si="1"/>
        <v>11010</v>
      </c>
      <c r="E6" s="18">
        <f t="shared" si="1"/>
        <v>12900</v>
      </c>
      <c r="F6" s="1"/>
      <c r="G6" s="12" t="s">
        <v>12</v>
      </c>
      <c r="H6" s="9">
        <v>250.0</v>
      </c>
      <c r="I6" s="10">
        <v>1000.0</v>
      </c>
      <c r="J6" s="14">
        <v>250.0</v>
      </c>
      <c r="K6" s="5"/>
    </row>
    <row r="7">
      <c r="A7" s="1"/>
      <c r="B7" s="6" t="s">
        <v>13</v>
      </c>
      <c r="C7" s="19"/>
      <c r="D7" s="20"/>
      <c r="E7" s="21"/>
      <c r="F7" s="1"/>
      <c r="G7" s="12" t="s">
        <v>14</v>
      </c>
      <c r="H7" s="9">
        <v>15.0</v>
      </c>
      <c r="I7" s="10">
        <v>15.0</v>
      </c>
      <c r="J7" s="14">
        <v>10.0</v>
      </c>
      <c r="K7" s="5"/>
    </row>
    <row r="8">
      <c r="A8" s="1"/>
      <c r="B8" s="1" t="s">
        <v>15</v>
      </c>
      <c r="C8" s="9">
        <v>2855.0</v>
      </c>
      <c r="D8" s="10">
        <v>2855.0</v>
      </c>
      <c r="E8" s="13">
        <v>2855.0</v>
      </c>
      <c r="F8" s="1"/>
      <c r="G8" s="12" t="s">
        <v>16</v>
      </c>
      <c r="H8" s="9">
        <v>125.0</v>
      </c>
      <c r="I8" s="10">
        <v>350.0</v>
      </c>
      <c r="J8" s="14">
        <v>125.0</v>
      </c>
      <c r="K8" s="2"/>
    </row>
    <row r="9">
      <c r="A9" s="1"/>
      <c r="B9" s="1" t="s">
        <v>17</v>
      </c>
      <c r="C9" s="9">
        <v>952.0</v>
      </c>
      <c r="D9" s="10">
        <v>952.0</v>
      </c>
      <c r="E9" s="13">
        <v>952.0</v>
      </c>
      <c r="F9" s="1"/>
      <c r="G9" s="12" t="s">
        <v>18</v>
      </c>
      <c r="H9" s="9">
        <v>110.0</v>
      </c>
      <c r="I9" s="10">
        <v>110.0</v>
      </c>
      <c r="J9" s="14">
        <v>75.0</v>
      </c>
      <c r="K9" s="1"/>
    </row>
    <row r="10">
      <c r="A10" s="1"/>
      <c r="B10" s="15" t="s">
        <v>11</v>
      </c>
      <c r="C10" s="16">
        <f t="shared" ref="C10:E10" si="2">SUM(C8:C9)</f>
        <v>3807</v>
      </c>
      <c r="D10" s="17">
        <f t="shared" si="2"/>
        <v>3807</v>
      </c>
      <c r="E10" s="22">
        <f t="shared" si="2"/>
        <v>3807</v>
      </c>
      <c r="F10" s="1"/>
      <c r="G10" s="12" t="s">
        <v>19</v>
      </c>
      <c r="H10" s="9">
        <v>150.0</v>
      </c>
      <c r="I10" s="10">
        <v>100.0</v>
      </c>
      <c r="J10" s="13">
        <v>100.0</v>
      </c>
      <c r="K10" s="5"/>
    </row>
    <row r="11">
      <c r="A11" s="1"/>
      <c r="B11" s="6" t="s">
        <v>20</v>
      </c>
      <c r="C11" s="19"/>
      <c r="D11" s="20"/>
      <c r="E11" s="21"/>
      <c r="F11" s="1"/>
      <c r="G11" s="12" t="s">
        <v>21</v>
      </c>
      <c r="H11" s="9">
        <v>25.0</v>
      </c>
      <c r="I11" s="10">
        <v>25.0</v>
      </c>
      <c r="J11" s="13">
        <v>25.0</v>
      </c>
      <c r="K11" s="1"/>
    </row>
    <row r="12">
      <c r="A12" s="1"/>
      <c r="B12" s="1" t="s">
        <v>22</v>
      </c>
      <c r="C12" s="9">
        <v>1285.0</v>
      </c>
      <c r="D12" s="10">
        <v>1376.0</v>
      </c>
      <c r="E12" s="14">
        <v>0.0</v>
      </c>
      <c r="F12" s="2"/>
      <c r="G12" s="12" t="s">
        <v>23</v>
      </c>
      <c r="H12" s="9">
        <v>200.0</v>
      </c>
      <c r="I12" s="10">
        <v>150.0</v>
      </c>
      <c r="J12" s="14">
        <v>100.0</v>
      </c>
      <c r="K12" s="2"/>
    </row>
    <row r="13">
      <c r="A13" s="1"/>
      <c r="B13" s="15" t="s">
        <v>11</v>
      </c>
      <c r="C13" s="16">
        <f t="shared" ref="C13:E13" si="3">SUM(C12)</f>
        <v>1285</v>
      </c>
      <c r="D13" s="17">
        <f t="shared" si="3"/>
        <v>1376</v>
      </c>
      <c r="E13" s="23">
        <f t="shared" si="3"/>
        <v>0</v>
      </c>
      <c r="F13" s="1"/>
      <c r="G13" s="12" t="s">
        <v>24</v>
      </c>
      <c r="H13" s="9">
        <v>25.0</v>
      </c>
      <c r="I13" s="10">
        <v>25.0</v>
      </c>
      <c r="J13" s="13">
        <v>0.0</v>
      </c>
      <c r="K13" s="1"/>
    </row>
    <row r="14">
      <c r="A14" s="1"/>
      <c r="B14" s="6" t="s">
        <v>25</v>
      </c>
      <c r="C14" s="1"/>
      <c r="D14" s="1"/>
      <c r="E14" s="8"/>
      <c r="F14" s="1"/>
      <c r="G14" s="24" t="s">
        <v>11</v>
      </c>
      <c r="H14" s="16">
        <f t="shared" ref="H14:J14" si="4">SUM(H4:H13)</f>
        <v>1515</v>
      </c>
      <c r="I14" s="17">
        <f t="shared" si="4"/>
        <v>2340</v>
      </c>
      <c r="J14" s="23">
        <f t="shared" si="4"/>
        <v>1100</v>
      </c>
      <c r="K14" s="1"/>
    </row>
    <row r="15">
      <c r="A15" s="1"/>
      <c r="B15" s="1" t="s">
        <v>26</v>
      </c>
      <c r="C15" s="9">
        <v>0.0</v>
      </c>
      <c r="D15" s="9">
        <v>0.0</v>
      </c>
      <c r="E15" s="25">
        <v>0.0</v>
      </c>
      <c r="F15" s="1"/>
      <c r="G15" s="7" t="s">
        <v>27</v>
      </c>
      <c r="H15" s="19"/>
      <c r="I15" s="20"/>
      <c r="J15" s="21"/>
      <c r="K15" s="1"/>
    </row>
    <row r="16">
      <c r="A16" s="1"/>
      <c r="B16" s="1" t="s">
        <v>28</v>
      </c>
      <c r="C16" s="9">
        <v>700.0</v>
      </c>
      <c r="D16" s="9">
        <v>400.0</v>
      </c>
      <c r="E16" s="26">
        <v>0.0</v>
      </c>
      <c r="F16" s="1"/>
      <c r="G16" s="27" t="s">
        <v>29</v>
      </c>
      <c r="H16" s="9">
        <v>900.0</v>
      </c>
      <c r="I16" s="10">
        <v>700.0</v>
      </c>
      <c r="J16" s="14">
        <v>625.0</v>
      </c>
      <c r="K16" s="2"/>
    </row>
    <row r="17">
      <c r="A17" s="1"/>
      <c r="B17" s="1" t="s">
        <v>30</v>
      </c>
      <c r="C17" s="28">
        <v>0.0</v>
      </c>
      <c r="D17" s="9">
        <v>800.0</v>
      </c>
      <c r="E17" s="26">
        <v>0.0</v>
      </c>
      <c r="F17" s="1"/>
      <c r="G17" s="12" t="s">
        <v>31</v>
      </c>
      <c r="H17" s="9">
        <v>450.0</v>
      </c>
      <c r="I17" s="10">
        <v>400.0</v>
      </c>
      <c r="J17" s="14">
        <v>300.0</v>
      </c>
      <c r="K17" s="5"/>
    </row>
    <row r="18">
      <c r="A18" s="1"/>
      <c r="B18" s="5" t="s">
        <v>32</v>
      </c>
      <c r="C18" s="28">
        <v>0.0</v>
      </c>
      <c r="D18" s="29">
        <v>0.0</v>
      </c>
      <c r="E18" s="25">
        <v>0.0</v>
      </c>
      <c r="F18" s="1"/>
      <c r="G18" s="12" t="s">
        <v>33</v>
      </c>
      <c r="H18" s="9">
        <v>450.0</v>
      </c>
      <c r="I18" s="10">
        <v>350.0</v>
      </c>
      <c r="J18" s="14">
        <v>300.0</v>
      </c>
      <c r="K18" s="5"/>
    </row>
    <row r="19">
      <c r="A19" s="1"/>
      <c r="B19" s="15" t="s">
        <v>11</v>
      </c>
      <c r="C19" s="16">
        <f>SUM(C15:C16)</f>
        <v>700</v>
      </c>
      <c r="D19" s="16">
        <f t="shared" ref="D19:E19" si="5">SUM(D15:D18)</f>
        <v>1200</v>
      </c>
      <c r="E19" s="30">
        <f t="shared" si="5"/>
        <v>0</v>
      </c>
      <c r="F19" s="1"/>
      <c r="G19" s="12" t="s">
        <v>34</v>
      </c>
      <c r="H19" s="28">
        <v>0.0</v>
      </c>
      <c r="I19" s="10">
        <v>0.0</v>
      </c>
      <c r="J19" s="13">
        <v>0.0</v>
      </c>
      <c r="K19" s="5"/>
    </row>
    <row r="20">
      <c r="A20" s="1"/>
      <c r="B20" s="6" t="s">
        <v>35</v>
      </c>
      <c r="C20" s="19"/>
      <c r="D20" s="19"/>
      <c r="E20" s="31"/>
      <c r="F20" s="1"/>
      <c r="G20" s="12" t="s">
        <v>36</v>
      </c>
      <c r="H20" s="9">
        <v>400.0</v>
      </c>
      <c r="I20" s="10">
        <v>400.0</v>
      </c>
      <c r="J20" s="14">
        <v>250.0</v>
      </c>
      <c r="K20" s="1"/>
    </row>
    <row r="21">
      <c r="A21" s="1"/>
      <c r="B21" s="5" t="s">
        <v>37</v>
      </c>
      <c r="C21" s="9">
        <v>360.0</v>
      </c>
      <c r="D21" s="10">
        <v>2650.0</v>
      </c>
      <c r="E21" s="14">
        <v>400.0</v>
      </c>
      <c r="F21" s="5"/>
      <c r="G21" s="12" t="s">
        <v>38</v>
      </c>
      <c r="H21" s="9">
        <v>150.0</v>
      </c>
      <c r="I21" s="10">
        <v>250.0</v>
      </c>
      <c r="J21" s="13">
        <v>250.0</v>
      </c>
      <c r="K21" s="1"/>
    </row>
    <row r="22">
      <c r="A22" s="1"/>
      <c r="B22" s="5" t="s">
        <v>39</v>
      </c>
      <c r="C22" s="9">
        <v>0.0</v>
      </c>
      <c r="D22" s="10">
        <v>0.0</v>
      </c>
      <c r="E22" s="13">
        <v>0.0</v>
      </c>
      <c r="F22" s="1"/>
      <c r="G22" s="12" t="s">
        <v>40</v>
      </c>
      <c r="H22" s="9"/>
      <c r="I22" s="32"/>
      <c r="J22" s="33">
        <v>0.0</v>
      </c>
      <c r="K22" s="2"/>
    </row>
    <row r="23">
      <c r="A23" s="1"/>
      <c r="B23" s="5" t="s">
        <v>41</v>
      </c>
      <c r="C23" s="9">
        <v>400.0</v>
      </c>
      <c r="D23" s="10">
        <v>250.0</v>
      </c>
      <c r="E23" s="13">
        <v>250.0</v>
      </c>
      <c r="F23" s="1"/>
      <c r="G23" s="12" t="s">
        <v>42</v>
      </c>
      <c r="H23" s="9">
        <v>0.0</v>
      </c>
      <c r="I23" s="10">
        <v>900.0</v>
      </c>
      <c r="J23" s="14">
        <v>850.0</v>
      </c>
      <c r="K23" s="1"/>
    </row>
    <row r="24">
      <c r="A24" s="1"/>
      <c r="B24" s="5" t="s">
        <v>43</v>
      </c>
      <c r="C24" s="34">
        <v>600.0</v>
      </c>
      <c r="D24" s="10">
        <v>0.0</v>
      </c>
      <c r="E24" s="13">
        <v>0.0</v>
      </c>
      <c r="F24" s="1"/>
      <c r="G24" s="12" t="s">
        <v>44</v>
      </c>
      <c r="H24" s="9">
        <v>450.0</v>
      </c>
      <c r="I24" s="10">
        <v>750.0</v>
      </c>
      <c r="J24" s="14">
        <v>625.0</v>
      </c>
      <c r="K24" s="5"/>
    </row>
    <row r="25">
      <c r="A25" s="1"/>
      <c r="B25" s="4" t="s">
        <v>45</v>
      </c>
      <c r="C25" s="27">
        <v>0.0</v>
      </c>
      <c r="D25" s="10">
        <v>5950.0</v>
      </c>
      <c r="E25" s="14">
        <v>0.0</v>
      </c>
      <c r="F25" s="1"/>
      <c r="G25" s="12" t="s">
        <v>46</v>
      </c>
      <c r="H25" s="9">
        <v>800.0</v>
      </c>
      <c r="I25" s="10">
        <v>1300.0</v>
      </c>
      <c r="J25" s="14">
        <v>1000.0</v>
      </c>
      <c r="K25" s="35"/>
      <c r="L25" s="5"/>
    </row>
    <row r="26">
      <c r="A26" s="1"/>
      <c r="B26" s="15" t="s">
        <v>11</v>
      </c>
      <c r="C26" s="16">
        <f t="shared" ref="C26:E26" si="6">SUM(C21:C25)</f>
        <v>1360</v>
      </c>
      <c r="D26" s="17">
        <f t="shared" si="6"/>
        <v>8850</v>
      </c>
      <c r="E26" s="23">
        <f t="shared" si="6"/>
        <v>650</v>
      </c>
      <c r="F26" s="1"/>
      <c r="G26" s="12" t="s">
        <v>47</v>
      </c>
      <c r="H26" s="9">
        <v>600.0</v>
      </c>
      <c r="I26" s="34">
        <v>750.0</v>
      </c>
      <c r="J26" s="36">
        <v>625.0</v>
      </c>
      <c r="K26" s="2"/>
    </row>
    <row r="27">
      <c r="A27" s="1"/>
      <c r="B27" s="5" t="s">
        <v>48</v>
      </c>
      <c r="C27" s="9">
        <v>600.0</v>
      </c>
      <c r="D27" s="10">
        <v>600.0</v>
      </c>
      <c r="E27" s="10">
        <v>600.0</v>
      </c>
      <c r="F27" s="1"/>
      <c r="G27" s="12" t="s">
        <v>49</v>
      </c>
      <c r="H27" s="9">
        <v>1500.0</v>
      </c>
      <c r="I27" s="10">
        <v>1500.0</v>
      </c>
      <c r="J27" s="14">
        <v>1400.0</v>
      </c>
      <c r="K27" s="35"/>
      <c r="L27" s="5"/>
    </row>
    <row r="28">
      <c r="A28" s="1"/>
      <c r="B28" s="15" t="s">
        <v>11</v>
      </c>
      <c r="C28" s="16">
        <f t="shared" ref="C28:E28" si="7">SUM(C6,C10,C13,C19,C26,C27)</f>
        <v>18152</v>
      </c>
      <c r="D28" s="17">
        <f t="shared" si="7"/>
        <v>26843</v>
      </c>
      <c r="E28" s="23">
        <f t="shared" si="7"/>
        <v>17957</v>
      </c>
      <c r="F28" s="1"/>
      <c r="G28" s="12" t="s">
        <v>50</v>
      </c>
      <c r="H28" s="9">
        <v>850.0</v>
      </c>
      <c r="I28" s="10">
        <v>1250.0</v>
      </c>
      <c r="J28" s="13">
        <v>1250.0</v>
      </c>
      <c r="K28" s="2"/>
      <c r="L28" s="35"/>
    </row>
    <row r="29">
      <c r="A29" s="1"/>
      <c r="B29" s="1"/>
      <c r="C29" s="1"/>
      <c r="D29" s="1"/>
      <c r="E29" s="1"/>
      <c r="F29" s="1"/>
      <c r="G29" s="12" t="s">
        <v>51</v>
      </c>
      <c r="H29" s="9">
        <v>700.0</v>
      </c>
      <c r="I29" s="10">
        <v>550.0</v>
      </c>
      <c r="J29" s="14">
        <v>450.0</v>
      </c>
      <c r="K29" s="1"/>
    </row>
    <row r="30">
      <c r="A30" s="1"/>
      <c r="B30" s="1"/>
      <c r="C30" s="1"/>
      <c r="D30" s="1"/>
      <c r="E30" s="1"/>
      <c r="F30" s="1"/>
      <c r="G30" s="12" t="s">
        <v>52</v>
      </c>
      <c r="H30" s="9">
        <v>325.0</v>
      </c>
      <c r="I30" s="10">
        <v>250.0</v>
      </c>
      <c r="J30" s="14">
        <v>200.0</v>
      </c>
      <c r="K30" s="2"/>
      <c r="M30" s="37"/>
    </row>
    <row r="31">
      <c r="A31" s="1"/>
      <c r="B31" s="1"/>
      <c r="C31" s="1"/>
      <c r="D31" s="1"/>
      <c r="E31" s="1"/>
      <c r="F31" s="1"/>
      <c r="G31" s="12" t="s">
        <v>53</v>
      </c>
      <c r="H31" s="9">
        <v>450.0</v>
      </c>
      <c r="I31" s="10">
        <v>1000.0</v>
      </c>
      <c r="J31" s="14">
        <v>800.0</v>
      </c>
    </row>
    <row r="32">
      <c r="A32" s="1"/>
      <c r="B32" s="1"/>
      <c r="C32" s="1"/>
      <c r="D32" s="1"/>
      <c r="E32" s="1"/>
      <c r="F32" s="1"/>
      <c r="G32" s="32" t="s">
        <v>54</v>
      </c>
      <c r="H32" s="9">
        <v>2100.0</v>
      </c>
      <c r="I32" s="10">
        <v>2600.0</v>
      </c>
      <c r="J32" s="14">
        <v>2300.0</v>
      </c>
      <c r="K32" s="5"/>
      <c r="O32" s="35"/>
    </row>
    <row r="33">
      <c r="A33" s="1"/>
      <c r="B33" s="1"/>
      <c r="C33" s="1"/>
      <c r="D33" s="1"/>
      <c r="E33" s="1"/>
      <c r="F33" s="1"/>
      <c r="G33" s="5" t="s">
        <v>55</v>
      </c>
      <c r="H33" s="9">
        <v>0.0</v>
      </c>
      <c r="I33" s="9">
        <v>0.0</v>
      </c>
      <c r="J33" s="25">
        <v>0.0</v>
      </c>
      <c r="K33" s="2"/>
    </row>
    <row r="34">
      <c r="A34" s="1"/>
      <c r="B34" s="1"/>
      <c r="C34" s="1"/>
      <c r="D34" s="1"/>
      <c r="E34" s="1"/>
      <c r="F34" s="1"/>
      <c r="G34" s="12" t="s">
        <v>56</v>
      </c>
      <c r="H34" s="9">
        <v>0.0</v>
      </c>
      <c r="I34" s="9">
        <v>0.0</v>
      </c>
      <c r="J34" s="25">
        <v>0.0</v>
      </c>
      <c r="K34" s="5"/>
    </row>
    <row r="35">
      <c r="A35" s="1"/>
      <c r="B35" s="1"/>
      <c r="C35" s="1"/>
      <c r="D35" s="1"/>
      <c r="E35" s="1"/>
      <c r="F35" s="1"/>
      <c r="G35" s="12" t="s">
        <v>57</v>
      </c>
      <c r="H35" s="19"/>
      <c r="I35" s="9">
        <v>5950.0</v>
      </c>
      <c r="J35" s="25">
        <v>0.0</v>
      </c>
      <c r="K35" s="1"/>
    </row>
    <row r="36">
      <c r="A36" s="1"/>
      <c r="B36" s="1"/>
      <c r="C36" s="1"/>
      <c r="D36" s="1"/>
      <c r="E36" s="1"/>
      <c r="F36" s="1"/>
      <c r="G36" s="24" t="s">
        <v>11</v>
      </c>
      <c r="H36" s="16">
        <f>SUM(H16:H34)</f>
        <v>10125</v>
      </c>
      <c r="I36" s="17">
        <f t="shared" ref="I36:J36" si="8">SUM(I16:I35)</f>
        <v>18900</v>
      </c>
      <c r="J36" s="23">
        <f t="shared" si="8"/>
        <v>11225</v>
      </c>
      <c r="K36" s="1"/>
    </row>
    <row r="37">
      <c r="A37" s="1"/>
      <c r="B37" s="1"/>
      <c r="C37" s="1"/>
      <c r="D37" s="1"/>
      <c r="E37" s="1"/>
      <c r="F37" s="1"/>
      <c r="G37" s="7" t="s">
        <v>58</v>
      </c>
      <c r="H37" s="19"/>
      <c r="I37" s="20"/>
      <c r="J37" s="21"/>
      <c r="K37" s="1"/>
    </row>
    <row r="38">
      <c r="A38" s="1"/>
      <c r="B38" s="1"/>
      <c r="C38" s="1"/>
      <c r="D38" s="1"/>
      <c r="E38" s="1"/>
      <c r="F38" s="1"/>
      <c r="G38" s="12" t="s">
        <v>59</v>
      </c>
      <c r="H38" s="9">
        <v>1.0</v>
      </c>
      <c r="I38" s="10">
        <v>1.0</v>
      </c>
      <c r="J38" s="13">
        <v>1.0</v>
      </c>
      <c r="K38" s="1"/>
    </row>
    <row r="39">
      <c r="A39" s="1"/>
      <c r="B39" s="1"/>
      <c r="C39" s="1"/>
      <c r="D39" s="1"/>
      <c r="E39" s="1"/>
      <c r="F39" s="1"/>
      <c r="G39" s="12" t="s">
        <v>60</v>
      </c>
      <c r="H39" s="9">
        <v>0.0</v>
      </c>
      <c r="I39" s="10">
        <v>0.0</v>
      </c>
      <c r="J39" s="38">
        <v>0.0</v>
      </c>
      <c r="K39" s="5"/>
    </row>
    <row r="40">
      <c r="A40" s="1"/>
      <c r="B40" s="1"/>
      <c r="C40" s="1"/>
      <c r="D40" s="1"/>
      <c r="E40" s="1"/>
      <c r="F40" s="1"/>
      <c r="G40" s="12" t="s">
        <v>61</v>
      </c>
      <c r="H40" s="9">
        <v>30.0</v>
      </c>
      <c r="I40" s="10">
        <v>30.0</v>
      </c>
      <c r="J40" s="38">
        <v>30.0</v>
      </c>
    </row>
    <row r="41">
      <c r="A41" s="1"/>
      <c r="B41" s="1"/>
      <c r="C41" s="1"/>
      <c r="D41" s="1"/>
      <c r="E41" s="1"/>
      <c r="F41" s="1"/>
      <c r="G41" s="12" t="s">
        <v>62</v>
      </c>
      <c r="H41" s="9">
        <v>45.0</v>
      </c>
      <c r="I41" s="10">
        <v>45.0</v>
      </c>
      <c r="J41" s="14">
        <v>25.0</v>
      </c>
      <c r="K41" s="1"/>
    </row>
    <row r="42">
      <c r="A42" s="1"/>
      <c r="B42" s="1"/>
      <c r="C42" s="1"/>
      <c r="D42" s="1"/>
      <c r="E42" s="1"/>
      <c r="F42" s="1"/>
      <c r="G42" s="24" t="s">
        <v>11</v>
      </c>
      <c r="H42" s="16">
        <f t="shared" ref="H42:J42" si="9">SUM(H38:H41)</f>
        <v>76</v>
      </c>
      <c r="I42" s="39">
        <f t="shared" si="9"/>
        <v>76</v>
      </c>
      <c r="J42" s="40">
        <f t="shared" si="9"/>
        <v>56</v>
      </c>
      <c r="K42" s="2"/>
    </row>
    <row r="43">
      <c r="A43" s="1"/>
      <c r="B43" s="1"/>
      <c r="C43" s="1"/>
      <c r="D43" s="1"/>
      <c r="E43" s="1"/>
      <c r="F43" s="1"/>
      <c r="G43" s="7" t="s">
        <v>63</v>
      </c>
      <c r="H43" s="19"/>
      <c r="I43" s="20"/>
      <c r="J43" s="21"/>
      <c r="K43" s="1"/>
    </row>
    <row r="44">
      <c r="A44" s="1"/>
      <c r="B44" s="1"/>
      <c r="C44" s="1"/>
      <c r="D44" s="1"/>
      <c r="E44" s="1"/>
      <c r="F44" s="1"/>
      <c r="G44" s="12" t="s">
        <v>64</v>
      </c>
      <c r="H44" s="9">
        <v>1000.0</v>
      </c>
      <c r="I44" s="10">
        <v>1000.0</v>
      </c>
      <c r="J44" s="14">
        <v>850.0</v>
      </c>
      <c r="K44" s="1"/>
    </row>
    <row r="45">
      <c r="A45" s="1"/>
      <c r="B45" s="5"/>
      <c r="C45" s="41"/>
      <c r="D45" s="1"/>
      <c r="E45" s="1"/>
      <c r="F45" s="1"/>
      <c r="G45" s="12" t="s">
        <v>65</v>
      </c>
      <c r="H45" s="9">
        <v>150.0</v>
      </c>
      <c r="I45" s="10">
        <v>125.0</v>
      </c>
      <c r="J45" s="13">
        <v>125.0</v>
      </c>
      <c r="K45" s="1"/>
    </row>
    <row r="46">
      <c r="A46" s="1"/>
      <c r="B46" s="5"/>
      <c r="C46" s="41"/>
      <c r="D46" s="1"/>
      <c r="E46" s="1"/>
      <c r="F46" s="1"/>
      <c r="G46" s="12" t="s">
        <v>66</v>
      </c>
      <c r="H46" s="9">
        <v>250.0</v>
      </c>
      <c r="I46" s="10">
        <v>250.0</v>
      </c>
      <c r="J46" s="14">
        <v>200.0</v>
      </c>
      <c r="K46" s="2"/>
    </row>
    <row r="47">
      <c r="A47" s="1"/>
      <c r="B47" s="5"/>
      <c r="C47" s="41"/>
      <c r="D47" s="1"/>
      <c r="E47" s="1"/>
      <c r="F47" s="1"/>
      <c r="G47" s="12" t="s">
        <v>67</v>
      </c>
      <c r="H47" s="9">
        <v>100.0</v>
      </c>
      <c r="I47" s="10">
        <v>100.0</v>
      </c>
      <c r="J47" s="13">
        <v>100.0</v>
      </c>
      <c r="K47" s="2"/>
    </row>
    <row r="48">
      <c r="A48" s="1"/>
      <c r="B48" s="5"/>
      <c r="C48" s="41"/>
      <c r="D48" s="1"/>
      <c r="E48" s="1"/>
      <c r="F48" s="1"/>
      <c r="G48" s="12" t="s">
        <v>68</v>
      </c>
      <c r="H48" s="9">
        <v>450.0</v>
      </c>
      <c r="I48" s="10">
        <v>400.0</v>
      </c>
      <c r="J48" s="14">
        <v>350.0</v>
      </c>
      <c r="K48" s="5"/>
    </row>
    <row r="49">
      <c r="A49" s="1"/>
      <c r="B49" s="1"/>
      <c r="C49" s="1"/>
      <c r="D49" s="1"/>
      <c r="E49" s="1"/>
      <c r="F49" s="1"/>
      <c r="G49" s="12" t="s">
        <v>69</v>
      </c>
      <c r="H49" s="9">
        <v>600.0</v>
      </c>
      <c r="I49" s="10">
        <v>0.0</v>
      </c>
      <c r="J49" s="11">
        <v>100.0</v>
      </c>
      <c r="K49" s="5"/>
    </row>
    <row r="50">
      <c r="A50" s="1"/>
      <c r="B50" s="1"/>
      <c r="C50" s="1"/>
      <c r="D50" s="1"/>
      <c r="E50" s="1"/>
      <c r="F50" s="1"/>
      <c r="G50" s="32" t="s">
        <v>70</v>
      </c>
      <c r="H50" s="9">
        <v>280.0</v>
      </c>
      <c r="I50" s="10">
        <v>280.0</v>
      </c>
      <c r="J50" s="14">
        <v>150.0</v>
      </c>
      <c r="K50" s="1"/>
    </row>
    <row r="51">
      <c r="A51" s="1"/>
      <c r="B51" s="1"/>
      <c r="C51" s="1"/>
      <c r="D51" s="1"/>
      <c r="E51" s="1"/>
      <c r="F51" s="1"/>
      <c r="G51" s="32" t="s">
        <v>71</v>
      </c>
      <c r="H51" s="9">
        <v>100.0</v>
      </c>
      <c r="I51" s="10">
        <v>0.0</v>
      </c>
      <c r="J51" s="13">
        <v>0.0</v>
      </c>
      <c r="K51" s="5"/>
    </row>
    <row r="52">
      <c r="A52" s="1"/>
      <c r="B52" s="1"/>
      <c r="C52" s="1"/>
      <c r="D52" s="1"/>
      <c r="E52" s="1"/>
      <c r="F52" s="1"/>
      <c r="G52" s="24" t="s">
        <v>11</v>
      </c>
      <c r="H52" s="16">
        <f t="shared" ref="H52:J52" si="10">SUM(H44:H51)</f>
        <v>2930</v>
      </c>
      <c r="I52" s="39">
        <f t="shared" si="10"/>
        <v>2155</v>
      </c>
      <c r="J52" s="40">
        <f t="shared" si="10"/>
        <v>1875</v>
      </c>
    </row>
    <row r="53">
      <c r="A53" s="1"/>
      <c r="B53" s="1"/>
      <c r="C53" s="1"/>
      <c r="D53" s="1"/>
      <c r="E53" s="1"/>
      <c r="F53" s="1"/>
      <c r="G53" s="7" t="s">
        <v>72</v>
      </c>
      <c r="H53" s="19"/>
      <c r="I53" s="20"/>
      <c r="J53" s="21"/>
      <c r="K53" s="1"/>
    </row>
    <row r="54">
      <c r="A54" s="1"/>
      <c r="B54" s="1"/>
      <c r="C54" s="1"/>
      <c r="D54" s="1"/>
      <c r="E54" s="1"/>
      <c r="F54" s="1"/>
      <c r="G54" s="12" t="s">
        <v>73</v>
      </c>
      <c r="H54" s="9">
        <v>0.0</v>
      </c>
      <c r="I54" s="10">
        <v>0.0</v>
      </c>
      <c r="J54" s="13">
        <v>0.0</v>
      </c>
      <c r="K54" s="1"/>
    </row>
    <row r="55">
      <c r="A55" s="1"/>
      <c r="B55" s="1"/>
      <c r="C55" s="1"/>
      <c r="D55" s="1"/>
      <c r="E55" s="1"/>
      <c r="F55" s="1"/>
      <c r="G55" s="12" t="s">
        <v>74</v>
      </c>
      <c r="H55" s="9">
        <v>0.0</v>
      </c>
      <c r="I55" s="10">
        <v>0.0</v>
      </c>
      <c r="J55" s="38">
        <v>0.0</v>
      </c>
      <c r="K55" s="1"/>
    </row>
    <row r="56">
      <c r="A56" s="1"/>
      <c r="B56" s="1"/>
      <c r="C56" s="1"/>
      <c r="D56" s="1"/>
      <c r="E56" s="1"/>
      <c r="F56" s="1"/>
      <c r="G56" s="12" t="s">
        <v>75</v>
      </c>
      <c r="H56" s="9">
        <v>0.0</v>
      </c>
      <c r="I56" s="10">
        <v>0.0</v>
      </c>
      <c r="J56" s="11">
        <v>145.0</v>
      </c>
      <c r="K56" s="1"/>
    </row>
    <row r="57">
      <c r="A57" s="1"/>
      <c r="B57" s="1"/>
      <c r="C57" s="1"/>
      <c r="D57" s="1"/>
      <c r="E57" s="1"/>
      <c r="F57" s="1"/>
      <c r="G57" s="24" t="s">
        <v>11</v>
      </c>
      <c r="H57" s="42">
        <f t="shared" ref="H57:J57" si="11">SUM(H54:H56)</f>
        <v>0</v>
      </c>
      <c r="I57" s="39">
        <f t="shared" si="11"/>
        <v>0</v>
      </c>
      <c r="J57" s="43">
        <f t="shared" si="11"/>
        <v>145</v>
      </c>
      <c r="K57" s="2"/>
    </row>
    <row r="58">
      <c r="A58" s="1"/>
      <c r="B58" s="1"/>
      <c r="C58" s="1"/>
      <c r="D58" s="1"/>
      <c r="E58" s="1"/>
      <c r="F58" s="1"/>
      <c r="G58" s="7" t="s">
        <v>35</v>
      </c>
      <c r="H58" s="19"/>
      <c r="I58" s="20"/>
      <c r="J58" s="21"/>
      <c r="K58" s="2"/>
    </row>
    <row r="59">
      <c r="A59" s="1"/>
      <c r="B59" s="1"/>
      <c r="C59" s="1"/>
      <c r="D59" s="1"/>
      <c r="E59" s="1"/>
      <c r="F59" s="1"/>
      <c r="G59" s="12" t="s">
        <v>76</v>
      </c>
      <c r="H59" s="9">
        <v>100.0</v>
      </c>
      <c r="I59" s="10">
        <v>100.0</v>
      </c>
      <c r="J59" s="13">
        <v>100.0</v>
      </c>
      <c r="K59" s="1"/>
    </row>
    <row r="60">
      <c r="A60" s="1"/>
      <c r="B60" s="1"/>
      <c r="C60" s="1"/>
      <c r="D60" s="1"/>
      <c r="E60" s="1"/>
      <c r="F60" s="1"/>
      <c r="G60" s="12" t="s">
        <v>77</v>
      </c>
      <c r="H60" s="9">
        <v>200.0</v>
      </c>
      <c r="I60" s="10">
        <v>200.0</v>
      </c>
      <c r="J60" s="13">
        <v>200.0</v>
      </c>
      <c r="K60" s="1"/>
    </row>
    <row r="61">
      <c r="A61" s="1"/>
      <c r="B61" s="1"/>
      <c r="C61" s="1"/>
      <c r="D61" s="1"/>
      <c r="E61" s="1"/>
      <c r="F61" s="1"/>
      <c r="G61" s="12" t="s">
        <v>78</v>
      </c>
      <c r="H61" s="9">
        <v>200.0</v>
      </c>
      <c r="I61" s="10">
        <v>200.0</v>
      </c>
      <c r="J61" s="13">
        <v>200.0</v>
      </c>
      <c r="K61" s="1"/>
    </row>
    <row r="62">
      <c r="A62" s="1"/>
      <c r="B62" s="1"/>
      <c r="C62" s="1"/>
      <c r="D62" s="1"/>
      <c r="E62" s="1"/>
      <c r="F62" s="1"/>
      <c r="G62" s="24" t="s">
        <v>11</v>
      </c>
      <c r="H62" s="16">
        <f t="shared" ref="H62:J62" si="12">SUM(H59:H61)</f>
        <v>500</v>
      </c>
      <c r="I62" s="39">
        <f t="shared" si="12"/>
        <v>500</v>
      </c>
      <c r="J62" s="44">
        <f t="shared" si="12"/>
        <v>500</v>
      </c>
      <c r="K62" s="1"/>
    </row>
    <row r="63">
      <c r="A63" s="1"/>
      <c r="B63" s="1"/>
      <c r="C63" s="1"/>
      <c r="D63" s="1"/>
      <c r="E63" s="1"/>
      <c r="F63" s="1"/>
      <c r="G63" s="7" t="s">
        <v>79</v>
      </c>
      <c r="H63" s="19"/>
      <c r="I63" s="20"/>
      <c r="J63" s="21"/>
      <c r="K63" s="1"/>
    </row>
    <row r="64">
      <c r="A64" s="1"/>
      <c r="B64" s="1"/>
      <c r="C64" s="1"/>
      <c r="D64" s="1"/>
      <c r="E64" s="1"/>
      <c r="F64" s="1"/>
      <c r="G64" s="12" t="s">
        <v>80</v>
      </c>
      <c r="H64" s="9">
        <v>158.99</v>
      </c>
      <c r="I64" s="10">
        <v>158.99</v>
      </c>
      <c r="J64" s="38">
        <v>158.99</v>
      </c>
      <c r="K64" s="1"/>
    </row>
    <row r="65">
      <c r="A65" s="1"/>
      <c r="B65" s="1"/>
      <c r="C65" s="1"/>
      <c r="D65" s="19"/>
      <c r="E65" s="1"/>
      <c r="F65" s="1"/>
      <c r="G65" s="12" t="s">
        <v>81</v>
      </c>
      <c r="H65" s="9">
        <v>500.0</v>
      </c>
      <c r="I65" s="10">
        <v>550.0</v>
      </c>
      <c r="J65" s="38">
        <v>550.0</v>
      </c>
      <c r="K65" s="1"/>
    </row>
    <row r="66">
      <c r="A66" s="1"/>
      <c r="B66" s="1"/>
      <c r="C66" s="1"/>
      <c r="D66" s="1"/>
      <c r="E66" s="1"/>
      <c r="F66" s="1"/>
      <c r="G66" s="12" t="s">
        <v>82</v>
      </c>
      <c r="H66" s="9">
        <v>1200.0</v>
      </c>
      <c r="I66" s="10">
        <v>1000.0</v>
      </c>
      <c r="J66" s="11">
        <v>1200.0</v>
      </c>
      <c r="K66" s="1"/>
    </row>
    <row r="67">
      <c r="A67" s="1"/>
      <c r="B67" s="1"/>
      <c r="C67" s="1"/>
      <c r="D67" s="1"/>
      <c r="E67" s="1"/>
      <c r="F67" s="1"/>
      <c r="G67" s="12" t="s">
        <v>83</v>
      </c>
      <c r="H67" s="9">
        <v>500.0</v>
      </c>
      <c r="I67" s="10">
        <v>500.0</v>
      </c>
      <c r="J67" s="38">
        <v>500.0</v>
      </c>
      <c r="K67" s="1"/>
    </row>
    <row r="68">
      <c r="A68" s="1"/>
      <c r="B68" s="1"/>
      <c r="C68" s="1"/>
      <c r="D68" s="1"/>
      <c r="E68" s="1"/>
      <c r="F68" s="1"/>
      <c r="G68" s="24" t="s">
        <v>11</v>
      </c>
      <c r="H68" s="16">
        <f t="shared" ref="H68:J68" si="13">SUM(H64:H67)</f>
        <v>2358.99</v>
      </c>
      <c r="I68" s="39">
        <f t="shared" si="13"/>
        <v>2208.99</v>
      </c>
      <c r="J68" s="43">
        <f t="shared" si="13"/>
        <v>2408.99</v>
      </c>
      <c r="K68" s="1"/>
    </row>
    <row r="69">
      <c r="A69" s="1"/>
      <c r="B69" s="1"/>
      <c r="C69" s="1"/>
      <c r="D69" s="1"/>
      <c r="E69" s="1"/>
      <c r="F69" s="1"/>
      <c r="G69" s="12" t="s">
        <v>84</v>
      </c>
      <c r="H69" s="9">
        <v>647.01</v>
      </c>
      <c r="I69" s="34">
        <v>663.01</v>
      </c>
      <c r="J69" s="36">
        <v>647.01</v>
      </c>
      <c r="K69" s="1"/>
    </row>
    <row r="70">
      <c r="A70" s="1"/>
      <c r="B70" s="1"/>
      <c r="C70" s="1"/>
      <c r="D70" s="1"/>
      <c r="E70" s="1"/>
      <c r="F70" s="1"/>
      <c r="G70" s="24" t="s">
        <v>11</v>
      </c>
      <c r="H70" s="16">
        <f>SUM(H14,H36,H42,H52,H62,H68,H69)</f>
        <v>18152</v>
      </c>
      <c r="I70" s="39">
        <f t="shared" ref="I70:J70" si="14">SUM(I68,I62,I57,I52,I42,I36,I14,I69)</f>
        <v>26843</v>
      </c>
      <c r="J70" s="40">
        <f t="shared" si="14"/>
        <v>17957</v>
      </c>
      <c r="K70" s="45"/>
    </row>
    <row r="71">
      <c r="A71" s="1"/>
      <c r="B71" s="1"/>
      <c r="C71" s="1"/>
      <c r="D71" s="1"/>
      <c r="E71" s="1"/>
      <c r="F71" s="1"/>
      <c r="K71" s="1"/>
    </row>
    <row r="72">
      <c r="A72" s="1"/>
      <c r="B72" s="1"/>
      <c r="C72" s="1"/>
      <c r="D72" s="1"/>
      <c r="E72" s="1"/>
      <c r="F72" s="1"/>
      <c r="K72" s="1"/>
    </row>
    <row r="73">
      <c r="J73" s="1"/>
      <c r="K73" s="1"/>
    </row>
  </sheetData>
  <drawing r:id="rId1"/>
</worksheet>
</file>