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schr\Documents\UU\SIB-Utrecht\22-23 Bestuursjaar\Geldzaken\"/>
    </mc:Choice>
  </mc:AlternateContent>
  <xr:revisionPtr revIDLastSave="0" documentId="13_ncr:1_{0243DE5E-A33C-493B-80B2-1E0DFC39A323}" xr6:coauthVersionLast="47" xr6:coauthVersionMax="47" xr10:uidLastSave="{00000000-0000-0000-0000-000000000000}"/>
  <bookViews>
    <workbookView xWindow="-110" yWindow="-110" windowWidth="19420" windowHeight="10420" xr2:uid="{EE7C7C15-4DF2-5748-BD67-CE1C5E5167C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E18" i="1" l="1"/>
  <c r="K68" i="1"/>
  <c r="K62" i="1"/>
  <c r="K57" i="1"/>
  <c r="K52" i="1"/>
  <c r="K42" i="1"/>
  <c r="K36" i="1"/>
  <c r="K14" i="1"/>
  <c r="J68" i="1"/>
  <c r="I68" i="1"/>
  <c r="J62" i="1"/>
  <c r="I62" i="1"/>
  <c r="J57" i="1"/>
  <c r="I57" i="1"/>
  <c r="J52" i="1"/>
  <c r="I52" i="1"/>
  <c r="J42" i="1"/>
  <c r="I42" i="1"/>
  <c r="J36" i="1"/>
  <c r="I36" i="1"/>
  <c r="J14" i="1"/>
  <c r="I14" i="1"/>
  <c r="D18" i="1"/>
  <c r="E14" i="1"/>
  <c r="E26" i="1" s="1"/>
  <c r="E10" i="1"/>
  <c r="E6" i="1"/>
  <c r="D14" i="1"/>
  <c r="C14" i="1"/>
  <c r="D10" i="1"/>
  <c r="C10" i="1"/>
  <c r="D6" i="1"/>
  <c r="C6" i="1"/>
  <c r="K70" i="1" l="1"/>
  <c r="I70" i="1"/>
  <c r="C26" i="1"/>
  <c r="D26" i="1"/>
  <c r="J69" i="1" s="1"/>
  <c r="J70" i="1" s="1"/>
</calcChain>
</file>

<file path=xl/sharedStrings.xml><?xml version="1.0" encoding="utf-8"?>
<sst xmlns="http://schemas.openxmlformats.org/spreadsheetml/2006/main" count="100" uniqueCount="83">
  <si>
    <t>Income</t>
  </si>
  <si>
    <t>Budget 21-10-2020</t>
  </si>
  <si>
    <t>Budget 20-10-2021</t>
  </si>
  <si>
    <t>Contribution</t>
  </si>
  <si>
    <t>1 Members</t>
  </si>
  <si>
    <t>2 Alumni</t>
  </si>
  <si>
    <t>Total</t>
  </si>
  <si>
    <t>Subsidies</t>
  </si>
  <si>
    <t>Budget Reserve</t>
  </si>
  <si>
    <t>Structural sponsors</t>
  </si>
  <si>
    <t>Release of Reserves</t>
  </si>
  <si>
    <t>Lustrum reserve</t>
  </si>
  <si>
    <t>Other</t>
  </si>
  <si>
    <t>Budget 29-08-2022</t>
  </si>
  <si>
    <t>4 HU</t>
  </si>
  <si>
    <t>3 UU</t>
  </si>
  <si>
    <t>Expenses</t>
  </si>
  <si>
    <t>Administration and Board</t>
  </si>
  <si>
    <t>Committee support</t>
  </si>
  <si>
    <t>Contributions</t>
  </si>
  <si>
    <t>One-time Activities</t>
  </si>
  <si>
    <t>Build-up of reserves</t>
  </si>
  <si>
    <t>Fixed charges</t>
  </si>
  <si>
    <t xml:space="preserve">     Party Committee</t>
  </si>
  <si>
    <t xml:space="preserve">     Film Committee</t>
  </si>
  <si>
    <t>5 Cimsolutions</t>
  </si>
  <si>
    <t>6 Instituto Cervantes</t>
  </si>
  <si>
    <t>7 Donations</t>
  </si>
  <si>
    <t>8 Programme of talks</t>
  </si>
  <si>
    <t>9 Incidental sponsors</t>
  </si>
  <si>
    <t>10 SIB Nederland</t>
  </si>
  <si>
    <t>11 Unforeseen income</t>
  </si>
  <si>
    <t>12 Board Training</t>
  </si>
  <si>
    <t>13 Constitutional drinks</t>
  </si>
  <si>
    <t>14 IT + electronics</t>
  </si>
  <si>
    <t>15 Printing costs</t>
  </si>
  <si>
    <t>16 Representation and Board costs</t>
  </si>
  <si>
    <t>17 Board Office</t>
  </si>
  <si>
    <t>18 Secretariat</t>
  </si>
  <si>
    <t>19 Sumup</t>
  </si>
  <si>
    <t>20 Inaugurational GMA</t>
  </si>
  <si>
    <t>21 Workshops Board Committees + IT Committee</t>
  </si>
  <si>
    <t>22 Activities Committee</t>
  </si>
  <si>
    <t>23 Committee thank-you gifts</t>
  </si>
  <si>
    <t>24 Committeeshirts</t>
  </si>
  <si>
    <t>25 Grand Voyage</t>
  </si>
  <si>
    <t>26 Internal Affairs Committee</t>
  </si>
  <si>
    <t>27 External Affairs Committee</t>
  </si>
  <si>
    <t>28 Fall Introduction Trip</t>
  </si>
  <si>
    <t>29 Massively Exciting Mid-Year Exploration</t>
  </si>
  <si>
    <t>30 Lovely Introduction Trip</t>
  </si>
  <si>
    <t>31 Promotion Committee</t>
  </si>
  <si>
    <t>32 September Camp / Intr. Committee</t>
  </si>
  <si>
    <t>33 SIB-Link</t>
  </si>
  <si>
    <t>34 Simulation</t>
  </si>
  <si>
    <t>35 Symposium</t>
  </si>
  <si>
    <t>36 Utrecht Introduction Time</t>
  </si>
  <si>
    <t>38 Lustrum Committee</t>
  </si>
  <si>
    <t xml:space="preserve"> 37 Almanak Committee</t>
  </si>
  <si>
    <t>39 SIB-Nederland</t>
  </si>
  <si>
    <t>40 FISA</t>
  </si>
  <si>
    <t>41 U-fonds</t>
  </si>
  <si>
    <t>42 VIDIUS</t>
  </si>
  <si>
    <t>43 Dies</t>
  </si>
  <si>
    <t>44 Heimweek</t>
  </si>
  <si>
    <t>45 Introduction period</t>
  </si>
  <si>
    <t>46 Year opening</t>
  </si>
  <si>
    <t>47 Closing of the year</t>
  </si>
  <si>
    <t>48 SIB-Nederland Gala</t>
  </si>
  <si>
    <t>49 Brussels / The Hague trip</t>
  </si>
  <si>
    <t>50 Lift weekend</t>
  </si>
  <si>
    <t>51 Congress</t>
  </si>
  <si>
    <t>52 Programme of Talks</t>
  </si>
  <si>
    <t>53 Lustrum</t>
  </si>
  <si>
    <t>54 Member initiatives</t>
  </si>
  <si>
    <t xml:space="preserve">55 Society activities </t>
  </si>
  <si>
    <t>56 Alumni policy</t>
  </si>
  <si>
    <t>57 Conscribo</t>
  </si>
  <si>
    <t>58 Banking</t>
  </si>
  <si>
    <t>59 Programme of Talks</t>
  </si>
  <si>
    <t>60 Insurance</t>
  </si>
  <si>
    <t>61 Unforeseen expenses</t>
  </si>
  <si>
    <r>
      <t xml:space="preserve"> </t>
    </r>
    <r>
      <rPr>
        <sz val="11"/>
        <color theme="2" tint="-0.249977111117893"/>
        <rFont val="Calibri (Hoofdtekst)"/>
      </rPr>
      <t xml:space="preserve">    Cooking Committee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</si>
</sst>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[$€-2]\ #,##0.00"/>
    <numFmt numFmtId="166" formatCode="_([$€-2]\ * #,##0.00_);_([$€-2]\ * \(#,##0.00\);_([$€-2]\ * &quot;-&quot;??_);_(@_)"/>
    <numFmt numFmtId="167" formatCode="_ [$€-413]\ * #,##0.00_ ;_ [$€-413]\ * \-#,##0.00_ ;_ [$€-413]\ * &quot;-&quot;??_ ;_ @_ 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70B6A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249977111117893"/>
      <name val="Calibri (Hoofdtekst)"/>
    </font>
    <font>
      <sz val="11"/>
      <color theme="2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9F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166" fontId="8" fillId="5" borderId="0"/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66" fontId="6" fillId="0" borderId="1" xfId="0" applyNumberFormat="1" applyFont="1" applyBorder="1"/>
    <xf numFmtId="164" fontId="6" fillId="0" borderId="1" xfId="0" applyNumberFormat="1" applyFont="1" applyBorder="1"/>
    <xf numFmtId="167" fontId="7" fillId="0" borderId="0" xfId="0" applyNumberFormat="1" applyFont="1"/>
    <xf numFmtId="167" fontId="6" fillId="0" borderId="1" xfId="0" applyNumberFormat="1" applyFont="1" applyBorder="1"/>
    <xf numFmtId="167" fontId="6" fillId="0" borderId="1" xfId="1" applyNumberFormat="1" applyFont="1" applyFill="1" applyBorder="1"/>
    <xf numFmtId="10" fontId="0" fillId="0" borderId="0" xfId="0" applyNumberFormat="1"/>
    <xf numFmtId="0" fontId="1" fillId="0" borderId="0" xfId="0" applyFont="1"/>
    <xf numFmtId="165" fontId="1" fillId="0" borderId="0" xfId="0" applyNumberFormat="1" applyFont="1"/>
    <xf numFmtId="166" fontId="1" fillId="0" borderId="0" xfId="2" applyNumberFormat="1" applyFont="1" applyFill="1"/>
    <xf numFmtId="164" fontId="1" fillId="0" borderId="0" xfId="0" applyNumberFormat="1" applyFont="1"/>
    <xf numFmtId="164" fontId="1" fillId="6" borderId="0" xfId="0" applyNumberFormat="1" applyFont="1" applyFill="1"/>
    <xf numFmtId="167" fontId="1" fillId="0" borderId="0" xfId="0" applyNumberFormat="1" applyFont="1"/>
    <xf numFmtId="166" fontId="1" fillId="0" borderId="0" xfId="0" applyNumberFormat="1" applyFont="1"/>
    <xf numFmtId="164" fontId="9" fillId="6" borderId="0" xfId="0" applyNumberFormat="1" applyFont="1" applyFill="1"/>
    <xf numFmtId="164" fontId="1" fillId="7" borderId="0" xfId="0" applyNumberFormat="1" applyFont="1" applyFill="1"/>
    <xf numFmtId="164" fontId="6" fillId="6" borderId="1" xfId="0" applyNumberFormat="1" applyFont="1" applyFill="1" applyBorder="1"/>
    <xf numFmtId="166" fontId="1" fillId="0" borderId="0" xfId="2" applyNumberFormat="1" applyFont="1" applyFill="1" applyBorder="1"/>
    <xf numFmtId="166" fontId="1" fillId="0" borderId="0" xfId="3" applyNumberFormat="1" applyFont="1" applyFill="1" applyBorder="1"/>
    <xf numFmtId="164" fontId="6" fillId="7" borderId="1" xfId="0" applyNumberFormat="1" applyFont="1" applyFill="1" applyBorder="1"/>
    <xf numFmtId="164" fontId="1" fillId="8" borderId="0" xfId="0" applyNumberFormat="1" applyFont="1" applyFill="1"/>
    <xf numFmtId="44" fontId="1" fillId="0" borderId="0" xfId="0" applyNumberFormat="1" applyFont="1"/>
    <xf numFmtId="164" fontId="1" fillId="0" borderId="1" xfId="0" applyNumberFormat="1" applyFont="1" applyBorder="1"/>
    <xf numFmtId="167" fontId="10" fillId="0" borderId="0" xfId="0" applyNumberFormat="1" applyFont="1"/>
    <xf numFmtId="166" fontId="1" fillId="0" borderId="0" xfId="3" applyNumberFormat="1" applyFont="1" applyFill="1"/>
    <xf numFmtId="44" fontId="1" fillId="7" borderId="0" xfId="0" applyNumberFormat="1" applyFont="1" applyFill="1"/>
    <xf numFmtId="167" fontId="11" fillId="0" borderId="0" xfId="0" applyNumberFormat="1" applyFont="1"/>
    <xf numFmtId="166" fontId="9" fillId="0" borderId="0" xfId="5" applyFont="1" applyFill="1"/>
    <xf numFmtId="166" fontId="9" fillId="0" borderId="0" xfId="4" applyNumberFormat="1" applyFont="1" applyFill="1"/>
    <xf numFmtId="167" fontId="9" fillId="0" borderId="0" xfId="4" applyNumberFormat="1" applyFont="1" applyFill="1" applyBorder="1"/>
  </cellXfs>
  <cellStyles count="6">
    <cellStyle name="Goed" xfId="2" builtinId="26"/>
    <cellStyle name="Neutraal" xfId="4" builtinId="28"/>
    <cellStyle name="Ongeldig" xfId="3" builtinId="27"/>
    <cellStyle name="Pink" xfId="5" xr:uid="{B5388070-7B35-284A-BA11-C26D21F8F311}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3285-CEE2-E848-8B5B-BF9BA567FB74}">
  <dimension ref="B2:L71"/>
  <sheetViews>
    <sheetView tabSelected="1" topLeftCell="C10" zoomScale="90" zoomScaleNormal="90" workbookViewId="0">
      <selection activeCell="E71" sqref="E71"/>
    </sheetView>
  </sheetViews>
  <sheetFormatPr defaultColWidth="11.1640625" defaultRowHeight="15.5"/>
  <cols>
    <col min="2" max="2" width="19.83203125" bestFit="1" customWidth="1"/>
    <col min="3" max="5" width="17" bestFit="1" customWidth="1"/>
    <col min="8" max="8" width="43.6640625" bestFit="1" customWidth="1"/>
    <col min="9" max="11" width="17" bestFit="1" customWidth="1"/>
    <col min="12" max="12" width="5.83203125" bestFit="1" customWidth="1"/>
  </cols>
  <sheetData>
    <row r="2" spans="2:11">
      <c r="B2" s="1" t="s">
        <v>0</v>
      </c>
      <c r="C2" s="10" t="s">
        <v>1</v>
      </c>
      <c r="D2" s="10" t="s">
        <v>2</v>
      </c>
      <c r="E2" s="10" t="s">
        <v>13</v>
      </c>
      <c r="F2" s="10"/>
      <c r="G2" s="10"/>
      <c r="H2" s="1" t="s">
        <v>16</v>
      </c>
      <c r="I2" s="10" t="s">
        <v>1</v>
      </c>
      <c r="J2" s="10" t="s">
        <v>2</v>
      </c>
      <c r="K2" s="10" t="s">
        <v>13</v>
      </c>
    </row>
    <row r="3" spans="2:11">
      <c r="B3" s="2" t="s">
        <v>3</v>
      </c>
      <c r="C3" s="11"/>
      <c r="D3" s="10"/>
      <c r="E3" s="10"/>
      <c r="F3" s="10"/>
      <c r="G3" s="10"/>
      <c r="H3" s="6" t="s">
        <v>17</v>
      </c>
      <c r="I3" s="10"/>
      <c r="J3" s="10"/>
      <c r="K3" s="10"/>
    </row>
    <row r="4" spans="2:11">
      <c r="B4" s="10" t="s">
        <v>4</v>
      </c>
      <c r="C4" s="12">
        <v>9500</v>
      </c>
      <c r="D4" s="13">
        <v>9100</v>
      </c>
      <c r="E4" s="14">
        <v>8000</v>
      </c>
      <c r="F4" s="10"/>
      <c r="G4" s="10"/>
      <c r="H4" s="15" t="s">
        <v>32</v>
      </c>
      <c r="I4" s="16">
        <v>100</v>
      </c>
      <c r="J4" s="13">
        <v>25</v>
      </c>
      <c r="K4" s="17">
        <v>15</v>
      </c>
    </row>
    <row r="5" spans="2:11">
      <c r="B5" s="10" t="s">
        <v>5</v>
      </c>
      <c r="C5" s="16">
        <v>2300</v>
      </c>
      <c r="D5" s="13">
        <v>2100</v>
      </c>
      <c r="E5" s="18">
        <v>2400</v>
      </c>
      <c r="F5" s="10"/>
      <c r="G5" s="10"/>
      <c r="H5" s="15" t="s">
        <v>33</v>
      </c>
      <c r="I5" s="16">
        <v>650</v>
      </c>
      <c r="J5" s="13">
        <v>600</v>
      </c>
      <c r="K5" s="13">
        <v>600</v>
      </c>
    </row>
    <row r="6" spans="2:11" ht="16" thickBot="1">
      <c r="B6" s="3" t="s">
        <v>6</v>
      </c>
      <c r="C6" s="4">
        <f>SUM(C4:C5)</f>
        <v>11800</v>
      </c>
      <c r="D6" s="5">
        <f>SUM(D4:D5)</f>
        <v>11200</v>
      </c>
      <c r="E6" s="19">
        <f>SUM(E4:E5)</f>
        <v>10400</v>
      </c>
      <c r="F6" s="10"/>
      <c r="G6" s="10"/>
      <c r="H6" s="15" t="s">
        <v>34</v>
      </c>
      <c r="I6" s="20">
        <v>300</v>
      </c>
      <c r="J6" s="13">
        <v>400</v>
      </c>
      <c r="K6" s="14">
        <v>250</v>
      </c>
    </row>
    <row r="7" spans="2:11" ht="16" thickTop="1">
      <c r="B7" s="2" t="s">
        <v>7</v>
      </c>
      <c r="C7" s="16"/>
      <c r="D7" s="13"/>
      <c r="E7" s="13"/>
      <c r="F7" s="10"/>
      <c r="G7" s="10"/>
      <c r="H7" s="15" t="s">
        <v>35</v>
      </c>
      <c r="I7" s="21">
        <v>75</v>
      </c>
      <c r="J7" s="13">
        <v>25</v>
      </c>
      <c r="K7" s="14">
        <v>15</v>
      </c>
    </row>
    <row r="8" spans="2:11">
      <c r="B8" s="10" t="s">
        <v>15</v>
      </c>
      <c r="C8" s="16">
        <v>5000</v>
      </c>
      <c r="D8" s="13">
        <v>2600</v>
      </c>
      <c r="E8" s="18">
        <v>2855</v>
      </c>
      <c r="F8" s="10"/>
      <c r="G8" s="10"/>
      <c r="H8" s="15" t="s">
        <v>36</v>
      </c>
      <c r="I8" s="21">
        <v>400</v>
      </c>
      <c r="J8" s="13">
        <v>300</v>
      </c>
      <c r="K8" s="14">
        <v>125</v>
      </c>
    </row>
    <row r="9" spans="2:11">
      <c r="B9" s="10" t="s">
        <v>14</v>
      </c>
      <c r="C9" s="16">
        <v>0</v>
      </c>
      <c r="D9" s="13">
        <v>1000</v>
      </c>
      <c r="E9" s="14">
        <v>952</v>
      </c>
      <c r="F9" s="10"/>
      <c r="G9" s="10"/>
      <c r="H9" s="15" t="s">
        <v>37</v>
      </c>
      <c r="I9" s="21">
        <v>200</v>
      </c>
      <c r="J9" s="13">
        <v>200</v>
      </c>
      <c r="K9" s="14">
        <v>110</v>
      </c>
    </row>
    <row r="10" spans="2:11" ht="16" thickBot="1">
      <c r="B10" s="3" t="s">
        <v>6</v>
      </c>
      <c r="C10" s="4">
        <f>SUM(C8:C9)</f>
        <v>5000</v>
      </c>
      <c r="D10" s="5">
        <f>SUM(D8:D9)</f>
        <v>3600</v>
      </c>
      <c r="E10" s="22">
        <f>SUM(E8:E9)</f>
        <v>3807</v>
      </c>
      <c r="F10" s="10"/>
      <c r="G10" s="10"/>
      <c r="H10" s="15" t="s">
        <v>38</v>
      </c>
      <c r="I10" s="20">
        <v>300</v>
      </c>
      <c r="J10" s="13">
        <v>250</v>
      </c>
      <c r="K10" s="14">
        <v>150</v>
      </c>
    </row>
    <row r="11" spans="2:11" ht="16" thickTop="1">
      <c r="B11" s="2" t="s">
        <v>9</v>
      </c>
      <c r="C11" s="16"/>
      <c r="D11" s="13"/>
      <c r="E11" s="13"/>
      <c r="F11" s="10"/>
      <c r="G11" s="10"/>
      <c r="H11" s="15" t="s">
        <v>39</v>
      </c>
      <c r="I11" s="21">
        <v>50</v>
      </c>
      <c r="J11" s="13">
        <v>25</v>
      </c>
      <c r="K11" s="23">
        <v>25</v>
      </c>
    </row>
    <row r="12" spans="2:11">
      <c r="B12" s="10" t="s">
        <v>25</v>
      </c>
      <c r="C12" s="16">
        <v>2100</v>
      </c>
      <c r="D12" s="13">
        <v>0</v>
      </c>
      <c r="E12" s="13">
        <v>0</v>
      </c>
      <c r="F12" s="10"/>
      <c r="G12" s="10"/>
      <c r="H12" s="15" t="s">
        <v>40</v>
      </c>
      <c r="I12" s="16">
        <v>200</v>
      </c>
      <c r="J12" s="13">
        <v>200</v>
      </c>
      <c r="K12" s="13">
        <v>200</v>
      </c>
    </row>
    <row r="13" spans="2:11">
      <c r="B13" s="10" t="s">
        <v>26</v>
      </c>
      <c r="C13" s="16">
        <v>1800</v>
      </c>
      <c r="D13" s="13">
        <v>1800</v>
      </c>
      <c r="E13" s="14">
        <v>1285</v>
      </c>
      <c r="F13" s="10"/>
      <c r="G13" s="10"/>
      <c r="H13" s="15" t="s">
        <v>41</v>
      </c>
      <c r="I13" s="21">
        <v>100</v>
      </c>
      <c r="J13" s="13">
        <v>25</v>
      </c>
      <c r="K13" s="13">
        <v>25</v>
      </c>
    </row>
    <row r="14" spans="2:11" ht="16" thickBot="1">
      <c r="B14" s="3" t="s">
        <v>6</v>
      </c>
      <c r="C14" s="4">
        <f>SUM(C12:C13)</f>
        <v>3900</v>
      </c>
      <c r="D14" s="5">
        <f>SUM(D12:D13)</f>
        <v>1800</v>
      </c>
      <c r="E14" s="19">
        <f>SUM(E12:E13)</f>
        <v>1285</v>
      </c>
      <c r="F14" s="10"/>
      <c r="G14" s="10"/>
      <c r="H14" s="7" t="s">
        <v>6</v>
      </c>
      <c r="I14" s="4">
        <f>SUM(I4:I13)</f>
        <v>2375</v>
      </c>
      <c r="J14" s="5">
        <f>SUM(J4:J13)</f>
        <v>2050</v>
      </c>
      <c r="K14" s="19">
        <f>SUM(K4:K13)</f>
        <v>1515</v>
      </c>
    </row>
    <row r="15" spans="2:11" ht="16" thickTop="1">
      <c r="B15" s="2" t="s">
        <v>10</v>
      </c>
      <c r="C15" s="10"/>
      <c r="D15" s="13"/>
      <c r="E15" s="10"/>
      <c r="F15" s="10"/>
      <c r="G15" s="10"/>
      <c r="H15" s="6" t="s">
        <v>18</v>
      </c>
      <c r="I15" s="16"/>
      <c r="J15" s="13"/>
      <c r="K15" s="13"/>
    </row>
    <row r="16" spans="2:11">
      <c r="B16" s="10" t="s">
        <v>11</v>
      </c>
      <c r="C16" s="13">
        <v>0</v>
      </c>
      <c r="D16" s="13">
        <v>2108.39</v>
      </c>
      <c r="E16" s="14">
        <v>0</v>
      </c>
      <c r="F16" s="10"/>
      <c r="G16" s="10"/>
      <c r="H16" s="24" t="s">
        <v>42</v>
      </c>
      <c r="I16" s="12">
        <v>850</v>
      </c>
      <c r="J16" s="13">
        <v>550</v>
      </c>
      <c r="K16" s="18">
        <v>900</v>
      </c>
    </row>
    <row r="17" spans="2:11">
      <c r="B17" s="10" t="s">
        <v>8</v>
      </c>
      <c r="C17" s="13">
        <v>0</v>
      </c>
      <c r="D17" s="13">
        <v>1400</v>
      </c>
      <c r="E17" s="14">
        <v>700</v>
      </c>
      <c r="F17" s="10"/>
      <c r="G17" s="10"/>
      <c r="H17" s="15" t="s">
        <v>43</v>
      </c>
      <c r="I17" s="20">
        <v>550</v>
      </c>
      <c r="J17" s="13">
        <v>450</v>
      </c>
      <c r="K17" s="13">
        <v>450</v>
      </c>
    </row>
    <row r="18" spans="2:11" ht="16" thickBot="1">
      <c r="B18" s="3" t="s">
        <v>6</v>
      </c>
      <c r="C18" s="25">
        <v>0</v>
      </c>
      <c r="D18" s="5">
        <f>SUM(D16:D17)</f>
        <v>3508.39</v>
      </c>
      <c r="E18" s="19">
        <f>SUM(E16:E17)</f>
        <v>700</v>
      </c>
      <c r="F18" s="10"/>
      <c r="G18" s="10"/>
      <c r="H18" s="15" t="s">
        <v>44</v>
      </c>
      <c r="I18" s="20">
        <v>780</v>
      </c>
      <c r="J18" s="13">
        <v>500</v>
      </c>
      <c r="K18" s="14">
        <v>450</v>
      </c>
    </row>
    <row r="19" spans="2:11" ht="16" thickTop="1">
      <c r="B19" s="2" t="s">
        <v>12</v>
      </c>
      <c r="C19" s="13"/>
      <c r="D19" s="13"/>
      <c r="E19" s="13"/>
      <c r="F19" s="10"/>
      <c r="G19" s="10"/>
      <c r="H19" s="26" t="s">
        <v>24</v>
      </c>
      <c r="I19" s="16">
        <v>100</v>
      </c>
      <c r="J19" s="13">
        <v>75</v>
      </c>
      <c r="K19" s="14">
        <v>0</v>
      </c>
    </row>
    <row r="20" spans="2:11">
      <c r="B20" s="10" t="s">
        <v>27</v>
      </c>
      <c r="C20" s="27">
        <v>400</v>
      </c>
      <c r="D20" s="13">
        <v>400</v>
      </c>
      <c r="E20" s="14">
        <v>360</v>
      </c>
      <c r="F20" s="10"/>
      <c r="G20" s="10"/>
      <c r="H20" s="15" t="s">
        <v>45</v>
      </c>
      <c r="I20" s="21">
        <v>0</v>
      </c>
      <c r="J20" s="13">
        <v>0</v>
      </c>
      <c r="K20" s="18"/>
    </row>
    <row r="21" spans="2:11">
      <c r="B21" s="10" t="s">
        <v>28</v>
      </c>
      <c r="C21" s="16">
        <v>0</v>
      </c>
      <c r="D21" s="13">
        <v>0</v>
      </c>
      <c r="E21" s="13">
        <v>0</v>
      </c>
      <c r="F21" s="10"/>
      <c r="G21" s="10"/>
      <c r="H21" s="15" t="s">
        <v>46</v>
      </c>
      <c r="I21" s="21">
        <v>600</v>
      </c>
      <c r="J21" s="13">
        <v>400</v>
      </c>
      <c r="K21" s="13">
        <v>400</v>
      </c>
    </row>
    <row r="22" spans="2:11">
      <c r="B22" s="10" t="s">
        <v>29</v>
      </c>
      <c r="C22" s="27">
        <v>1000</v>
      </c>
      <c r="D22" s="13">
        <v>1000</v>
      </c>
      <c r="E22" s="14">
        <v>400</v>
      </c>
      <c r="F22" s="10"/>
      <c r="G22" s="10"/>
      <c r="H22" s="15" t="s">
        <v>47</v>
      </c>
      <c r="I22" s="12">
        <v>750</v>
      </c>
      <c r="J22" s="13">
        <v>750</v>
      </c>
      <c r="K22" s="14">
        <v>150</v>
      </c>
    </row>
    <row r="23" spans="2:11">
      <c r="B23" s="10" t="s">
        <v>30</v>
      </c>
      <c r="C23" s="27">
        <v>0</v>
      </c>
      <c r="D23" s="13">
        <v>0</v>
      </c>
      <c r="E23" s="28">
        <v>600</v>
      </c>
      <c r="F23" s="10"/>
      <c r="G23" s="10"/>
      <c r="H23" s="29" t="s">
        <v>82</v>
      </c>
      <c r="I23" s="20">
        <v>450</v>
      </c>
      <c r="J23" s="13">
        <v>450</v>
      </c>
      <c r="K23" s="14">
        <v>0</v>
      </c>
    </row>
    <row r="24" spans="2:11" ht="16" thickBot="1">
      <c r="B24" s="3" t="s">
        <v>6</v>
      </c>
      <c r="C24" s="4">
        <f>SUM(C20:C23)</f>
        <v>1400</v>
      </c>
      <c r="D24" s="5">
        <f>SUM(D20:D23)</f>
        <v>1400</v>
      </c>
      <c r="E24" s="19">
        <f>SUM(E20:E23)</f>
        <v>1360</v>
      </c>
      <c r="F24" s="10"/>
      <c r="G24" s="10"/>
      <c r="H24" s="26" t="s">
        <v>23</v>
      </c>
      <c r="I24" s="16">
        <v>600</v>
      </c>
      <c r="J24" s="13">
        <v>500</v>
      </c>
      <c r="K24" s="14">
        <v>0</v>
      </c>
    </row>
    <row r="25" spans="2:11" ht="16" thickTop="1">
      <c r="B25" s="10" t="s">
        <v>31</v>
      </c>
      <c r="C25" s="27">
        <v>500</v>
      </c>
      <c r="D25" s="13">
        <v>600</v>
      </c>
      <c r="E25" s="13">
        <v>600</v>
      </c>
      <c r="F25" s="10"/>
      <c r="G25" s="10"/>
      <c r="H25" s="15" t="s">
        <v>48</v>
      </c>
      <c r="I25" s="21">
        <v>450</v>
      </c>
      <c r="J25" s="13">
        <v>600</v>
      </c>
      <c r="K25" s="14">
        <v>450</v>
      </c>
    </row>
    <row r="26" spans="2:11" ht="16" thickBot="1">
      <c r="B26" s="3" t="s">
        <v>6</v>
      </c>
      <c r="C26" s="4">
        <f>SUM(C6,C10,C14,C18,C24,C25)</f>
        <v>22600</v>
      </c>
      <c r="D26" s="5">
        <f>SUM(D6,D10,D14,D18,D24,D25)</f>
        <v>22108.39</v>
      </c>
      <c r="E26" s="19">
        <f>SUM(E6,E10,E14,E18,E24,E25)</f>
        <v>18152</v>
      </c>
      <c r="F26" s="10"/>
      <c r="G26" s="10"/>
      <c r="H26" s="15" t="s">
        <v>49</v>
      </c>
      <c r="I26" s="20">
        <v>600</v>
      </c>
      <c r="J26" s="13">
        <v>850</v>
      </c>
      <c r="K26" s="14">
        <v>800</v>
      </c>
    </row>
    <row r="27" spans="2:11" ht="16" thickTop="1">
      <c r="B27" s="10"/>
      <c r="C27" s="10"/>
      <c r="D27" s="10"/>
      <c r="E27" s="10"/>
      <c r="F27" s="10"/>
      <c r="G27" s="10"/>
      <c r="H27" s="15" t="s">
        <v>50</v>
      </c>
      <c r="I27" s="24">
        <v>600</v>
      </c>
      <c r="J27" s="13">
        <v>600</v>
      </c>
      <c r="K27" s="13">
        <v>600</v>
      </c>
    </row>
    <row r="28" spans="2:11">
      <c r="B28" s="10"/>
      <c r="C28" s="10"/>
      <c r="D28" s="10"/>
      <c r="E28" s="10"/>
      <c r="F28" s="10"/>
      <c r="G28" s="10"/>
      <c r="H28" s="15" t="s">
        <v>51</v>
      </c>
      <c r="I28" s="21">
        <v>2000</v>
      </c>
      <c r="J28" s="13">
        <v>2000</v>
      </c>
      <c r="K28" s="14">
        <v>1500</v>
      </c>
    </row>
    <row r="29" spans="2:11">
      <c r="B29" s="10"/>
      <c r="C29" s="10"/>
      <c r="D29" s="10"/>
      <c r="E29" s="10"/>
      <c r="F29" s="10"/>
      <c r="G29" s="10"/>
      <c r="H29" s="15" t="s">
        <v>52</v>
      </c>
      <c r="I29" s="21">
        <v>650</v>
      </c>
      <c r="J29" s="13">
        <v>850</v>
      </c>
      <c r="K29" s="13">
        <v>850</v>
      </c>
    </row>
    <row r="30" spans="2:11">
      <c r="B30" s="10"/>
      <c r="C30" s="10"/>
      <c r="D30" s="10"/>
      <c r="E30" s="10"/>
      <c r="F30" s="10"/>
      <c r="G30" s="10"/>
      <c r="H30" s="15" t="s">
        <v>53</v>
      </c>
      <c r="I30" s="16">
        <v>1000</v>
      </c>
      <c r="J30" s="13">
        <v>800</v>
      </c>
      <c r="K30" s="14">
        <v>700</v>
      </c>
    </row>
    <row r="31" spans="2:11">
      <c r="B31" s="10"/>
      <c r="C31" s="10"/>
      <c r="D31" s="10"/>
      <c r="E31" s="10"/>
      <c r="F31" s="10"/>
      <c r="G31" s="10"/>
      <c r="H31" s="15" t="s">
        <v>54</v>
      </c>
      <c r="I31" s="16">
        <v>325</v>
      </c>
      <c r="J31" s="13">
        <v>325</v>
      </c>
      <c r="K31" s="13">
        <v>325</v>
      </c>
    </row>
    <row r="32" spans="2:11">
      <c r="B32" s="10"/>
      <c r="C32" s="10"/>
      <c r="D32" s="10"/>
      <c r="E32" s="10"/>
      <c r="F32" s="10"/>
      <c r="G32" s="10"/>
      <c r="H32" s="15" t="s">
        <v>55</v>
      </c>
      <c r="I32" s="20">
        <v>450</v>
      </c>
      <c r="J32" s="13">
        <v>550</v>
      </c>
      <c r="K32" s="14">
        <v>450</v>
      </c>
    </row>
    <row r="33" spans="2:11">
      <c r="B33" s="10"/>
      <c r="C33" s="10"/>
      <c r="D33" s="10"/>
      <c r="E33" s="10"/>
      <c r="F33" s="10"/>
      <c r="G33" s="10"/>
      <c r="H33" s="30" t="s">
        <v>56</v>
      </c>
      <c r="I33" s="21">
        <v>2120</v>
      </c>
      <c r="J33" s="13">
        <v>2100</v>
      </c>
      <c r="K33" s="13">
        <v>2100</v>
      </c>
    </row>
    <row r="34" spans="2:11">
      <c r="B34" s="10"/>
      <c r="C34" s="10"/>
      <c r="D34" s="10"/>
      <c r="E34" s="10"/>
      <c r="F34" s="10"/>
      <c r="G34" s="10"/>
      <c r="H34" s="10" t="s">
        <v>58</v>
      </c>
      <c r="I34" s="13">
        <v>0</v>
      </c>
      <c r="J34" s="13">
        <v>600</v>
      </c>
      <c r="K34" s="14">
        <v>0</v>
      </c>
    </row>
    <row r="35" spans="2:11">
      <c r="B35" s="10"/>
      <c r="C35" s="10"/>
      <c r="D35" s="10"/>
      <c r="E35" s="10"/>
      <c r="F35" s="10"/>
      <c r="G35" s="10"/>
      <c r="H35" s="15" t="s">
        <v>57</v>
      </c>
      <c r="I35" s="13">
        <v>0</v>
      </c>
      <c r="J35" s="13">
        <v>500</v>
      </c>
      <c r="K35" s="14">
        <v>0</v>
      </c>
    </row>
    <row r="36" spans="2:11" ht="16" thickBot="1">
      <c r="B36" s="10"/>
      <c r="C36" s="10"/>
      <c r="D36" s="10"/>
      <c r="E36" s="10"/>
      <c r="F36" s="10"/>
      <c r="G36" s="10"/>
      <c r="H36" s="7" t="s">
        <v>6</v>
      </c>
      <c r="I36" s="4">
        <f>SUM(I16:I35)</f>
        <v>12875</v>
      </c>
      <c r="J36" s="5">
        <f>SUM(J16:J35)</f>
        <v>13450</v>
      </c>
      <c r="K36" s="19">
        <f>SUM(K16:K35)</f>
        <v>10125</v>
      </c>
    </row>
    <row r="37" spans="2:11" ht="16" thickTop="1">
      <c r="B37" s="10"/>
      <c r="C37" s="10"/>
      <c r="D37" s="10"/>
      <c r="E37" s="10"/>
      <c r="F37" s="10"/>
      <c r="G37" s="10"/>
      <c r="H37" s="6" t="s">
        <v>19</v>
      </c>
      <c r="I37" s="16"/>
      <c r="J37" s="13"/>
      <c r="K37" s="13"/>
    </row>
    <row r="38" spans="2:11">
      <c r="B38" s="10"/>
      <c r="C38" s="10"/>
      <c r="D38" s="10"/>
      <c r="E38" s="10"/>
      <c r="F38" s="10"/>
      <c r="G38" s="10"/>
      <c r="H38" s="15" t="s">
        <v>59</v>
      </c>
      <c r="I38" s="16">
        <v>1</v>
      </c>
      <c r="J38" s="13">
        <v>1</v>
      </c>
      <c r="K38" s="13">
        <v>1</v>
      </c>
    </row>
    <row r="39" spans="2:11">
      <c r="B39" s="10"/>
      <c r="C39" s="10"/>
      <c r="D39" s="10"/>
      <c r="E39" s="10"/>
      <c r="F39" s="10"/>
      <c r="G39" s="10"/>
      <c r="H39" s="15" t="s">
        <v>60</v>
      </c>
      <c r="I39" s="16">
        <v>50</v>
      </c>
      <c r="J39" s="13">
        <v>0</v>
      </c>
      <c r="K39" s="13">
        <v>0</v>
      </c>
    </row>
    <row r="40" spans="2:11">
      <c r="B40" s="10"/>
      <c r="C40" s="10"/>
      <c r="D40" s="10"/>
      <c r="E40" s="10"/>
      <c r="F40" s="10"/>
      <c r="G40" s="10"/>
      <c r="H40" s="15" t="s">
        <v>61</v>
      </c>
      <c r="I40" s="16">
        <v>30</v>
      </c>
      <c r="J40" s="13">
        <v>30</v>
      </c>
      <c r="K40" s="13">
        <v>30</v>
      </c>
    </row>
    <row r="41" spans="2:11">
      <c r="B41" s="10"/>
      <c r="C41" s="10"/>
      <c r="D41" s="10"/>
      <c r="E41" s="10"/>
      <c r="F41" s="10"/>
      <c r="G41" s="10"/>
      <c r="H41" s="15" t="s">
        <v>62</v>
      </c>
      <c r="I41" s="16">
        <v>45</v>
      </c>
      <c r="J41" s="13">
        <v>45</v>
      </c>
      <c r="K41" s="13">
        <v>45</v>
      </c>
    </row>
    <row r="42" spans="2:11" ht="16" thickBot="1">
      <c r="B42" s="10"/>
      <c r="C42" s="10"/>
      <c r="D42" s="10"/>
      <c r="E42" s="10"/>
      <c r="F42" s="10"/>
      <c r="G42" s="10"/>
      <c r="H42" s="7" t="s">
        <v>6</v>
      </c>
      <c r="I42" s="8">
        <f>SUM(I38:I41)</f>
        <v>126</v>
      </c>
      <c r="J42" s="5">
        <f>SUM(J38:J41)</f>
        <v>76</v>
      </c>
      <c r="K42" s="5">
        <f>SUM(K38:K41)</f>
        <v>76</v>
      </c>
    </row>
    <row r="43" spans="2:11" ht="16" thickTop="1">
      <c r="B43" s="10"/>
      <c r="C43" s="10"/>
      <c r="D43" s="10"/>
      <c r="E43" s="10"/>
      <c r="F43" s="10"/>
      <c r="G43" s="10"/>
      <c r="H43" s="6" t="s">
        <v>20</v>
      </c>
      <c r="I43" s="16"/>
      <c r="J43" s="13"/>
      <c r="K43" s="13"/>
    </row>
    <row r="44" spans="2:11">
      <c r="B44" s="10"/>
      <c r="C44" s="10"/>
      <c r="D44" s="10"/>
      <c r="E44" s="10"/>
      <c r="F44" s="10"/>
      <c r="G44" s="10"/>
      <c r="H44" s="15" t="s">
        <v>63</v>
      </c>
      <c r="I44" s="16">
        <v>1000</v>
      </c>
      <c r="J44" s="13">
        <v>1400</v>
      </c>
      <c r="K44" s="14">
        <v>1000</v>
      </c>
    </row>
    <row r="45" spans="2:11">
      <c r="B45" s="10"/>
      <c r="C45" s="10"/>
      <c r="D45" s="10"/>
      <c r="E45" s="10"/>
      <c r="F45" s="10"/>
      <c r="G45" s="10"/>
      <c r="H45" s="15" t="s">
        <v>64</v>
      </c>
      <c r="I45" s="16">
        <v>200</v>
      </c>
      <c r="J45" s="13">
        <v>175</v>
      </c>
      <c r="K45" s="14">
        <v>150</v>
      </c>
    </row>
    <row r="46" spans="2:11">
      <c r="B46" s="10"/>
      <c r="C46" s="10"/>
      <c r="D46" s="10"/>
      <c r="E46" s="10"/>
      <c r="F46" s="10"/>
      <c r="G46" s="10"/>
      <c r="H46" s="15" t="s">
        <v>65</v>
      </c>
      <c r="I46" s="20">
        <v>550</v>
      </c>
      <c r="J46" s="13">
        <v>450</v>
      </c>
      <c r="K46" s="14">
        <v>250</v>
      </c>
    </row>
    <row r="47" spans="2:11">
      <c r="B47" s="10"/>
      <c r="C47" s="10"/>
      <c r="D47" s="10"/>
      <c r="E47" s="10"/>
      <c r="F47" s="10"/>
      <c r="G47" s="10"/>
      <c r="H47" s="15" t="s">
        <v>66</v>
      </c>
      <c r="I47" s="16">
        <v>100</v>
      </c>
      <c r="J47" s="13">
        <v>100</v>
      </c>
      <c r="K47" s="13">
        <v>100</v>
      </c>
    </row>
    <row r="48" spans="2:11">
      <c r="B48" s="10"/>
      <c r="C48" s="10"/>
      <c r="D48" s="10"/>
      <c r="E48" s="10"/>
      <c r="F48" s="10"/>
      <c r="G48" s="10"/>
      <c r="H48" s="15" t="s">
        <v>67</v>
      </c>
      <c r="I48" s="16">
        <v>500</v>
      </c>
      <c r="J48" s="13">
        <v>450</v>
      </c>
      <c r="K48" s="13">
        <v>450</v>
      </c>
    </row>
    <row r="49" spans="2:11">
      <c r="B49" s="10"/>
      <c r="C49" s="10"/>
      <c r="D49" s="10"/>
      <c r="E49" s="10"/>
      <c r="F49" s="10"/>
      <c r="G49" s="10"/>
      <c r="H49" s="15" t="s">
        <v>68</v>
      </c>
      <c r="I49" s="16">
        <v>0</v>
      </c>
      <c r="J49" s="13">
        <v>0</v>
      </c>
      <c r="K49" s="18">
        <v>600</v>
      </c>
    </row>
    <row r="50" spans="2:11">
      <c r="B50" s="10"/>
      <c r="C50" s="10"/>
      <c r="D50" s="10"/>
      <c r="E50" s="10"/>
      <c r="F50" s="10"/>
      <c r="G50" s="10"/>
      <c r="H50" s="30" t="s">
        <v>69</v>
      </c>
      <c r="I50" s="12">
        <v>280</v>
      </c>
      <c r="J50" s="13">
        <v>280</v>
      </c>
      <c r="K50" s="13">
        <v>280</v>
      </c>
    </row>
    <row r="51" spans="2:11">
      <c r="B51" s="10"/>
      <c r="C51" s="10"/>
      <c r="D51" s="10"/>
      <c r="E51" s="10"/>
      <c r="F51" s="10"/>
      <c r="G51" s="10"/>
      <c r="H51" s="31" t="s">
        <v>70</v>
      </c>
      <c r="I51" s="12">
        <v>100</v>
      </c>
      <c r="J51" s="13">
        <v>100</v>
      </c>
      <c r="K51" s="13">
        <v>100</v>
      </c>
    </row>
    <row r="52" spans="2:11" ht="16" thickBot="1">
      <c r="B52" s="10"/>
      <c r="C52" s="10"/>
      <c r="D52" s="10"/>
      <c r="E52" s="10"/>
      <c r="F52" s="10"/>
      <c r="G52" s="10"/>
      <c r="H52" s="7" t="s">
        <v>6</v>
      </c>
      <c r="I52" s="7">
        <f>SUM(I44:I51)</f>
        <v>2730</v>
      </c>
      <c r="J52" s="5">
        <f>SUM(J44:J51)</f>
        <v>2955</v>
      </c>
      <c r="K52" s="19">
        <f>SUM(K44:K51)</f>
        <v>2930</v>
      </c>
    </row>
    <row r="53" spans="2:11" ht="16" thickTop="1">
      <c r="B53" s="10"/>
      <c r="C53" s="10"/>
      <c r="D53" s="10"/>
      <c r="E53" s="10"/>
      <c r="F53" s="10"/>
      <c r="G53" s="10"/>
      <c r="H53" s="6" t="s">
        <v>21</v>
      </c>
      <c r="I53" s="16"/>
      <c r="J53" s="13"/>
      <c r="K53" s="13"/>
    </row>
    <row r="54" spans="2:11">
      <c r="B54" s="10"/>
      <c r="C54" s="10"/>
      <c r="D54" s="10"/>
      <c r="E54" s="10"/>
      <c r="F54" s="10"/>
      <c r="G54" s="10"/>
      <c r="H54" s="15" t="s">
        <v>71</v>
      </c>
      <c r="I54" s="16">
        <v>0</v>
      </c>
      <c r="J54" s="13">
        <v>0</v>
      </c>
      <c r="K54" s="13">
        <v>0</v>
      </c>
    </row>
    <row r="55" spans="2:11">
      <c r="B55" s="10"/>
      <c r="C55" s="10"/>
      <c r="D55" s="10"/>
      <c r="E55" s="10"/>
      <c r="F55" s="10"/>
      <c r="G55" s="10"/>
      <c r="H55" s="15" t="s">
        <v>72</v>
      </c>
      <c r="I55" s="20">
        <v>800</v>
      </c>
      <c r="J55" s="13">
        <v>0</v>
      </c>
      <c r="K55" s="13">
        <v>0</v>
      </c>
    </row>
    <row r="56" spans="2:11">
      <c r="B56" s="10"/>
      <c r="C56" s="10"/>
      <c r="D56" s="10"/>
      <c r="E56" s="10"/>
      <c r="F56" s="10"/>
      <c r="G56" s="10"/>
      <c r="H56" s="15" t="s">
        <v>73</v>
      </c>
      <c r="I56" s="16">
        <v>0</v>
      </c>
      <c r="J56" s="13">
        <v>0</v>
      </c>
      <c r="K56" s="13">
        <v>0</v>
      </c>
    </row>
    <row r="57" spans="2:11" ht="16" thickBot="1">
      <c r="B57" s="10"/>
      <c r="C57" s="10"/>
      <c r="D57" s="10"/>
      <c r="E57" s="10"/>
      <c r="F57" s="10"/>
      <c r="G57" s="10"/>
      <c r="H57" s="7" t="s">
        <v>6</v>
      </c>
      <c r="I57" s="8">
        <f>SUM(I54:I56)</f>
        <v>800</v>
      </c>
      <c r="J57" s="25">
        <f>SUM(J54:J56)</f>
        <v>0</v>
      </c>
      <c r="K57" s="25">
        <f>SUM(K54:K56)</f>
        <v>0</v>
      </c>
    </row>
    <row r="58" spans="2:11" ht="16" thickTop="1">
      <c r="B58" s="10"/>
      <c r="C58" s="10"/>
      <c r="D58" s="10"/>
      <c r="E58" s="10"/>
      <c r="F58" s="10"/>
      <c r="G58" s="10"/>
      <c r="H58" s="6" t="s">
        <v>12</v>
      </c>
      <c r="I58" s="16"/>
      <c r="J58" s="13"/>
      <c r="K58" s="13"/>
    </row>
    <row r="59" spans="2:11">
      <c r="B59" s="10"/>
      <c r="C59" s="10"/>
      <c r="D59" s="10"/>
      <c r="E59" s="10"/>
      <c r="F59" s="10"/>
      <c r="G59" s="10"/>
      <c r="H59" s="15" t="s">
        <v>74</v>
      </c>
      <c r="I59" s="16">
        <v>200</v>
      </c>
      <c r="J59" s="13">
        <v>100</v>
      </c>
      <c r="K59" s="13">
        <v>100</v>
      </c>
    </row>
    <row r="60" spans="2:11">
      <c r="B60" s="10"/>
      <c r="C60" s="10"/>
      <c r="D60" s="10"/>
      <c r="E60" s="10"/>
      <c r="F60" s="10"/>
      <c r="G60" s="10"/>
      <c r="H60" s="32" t="s">
        <v>75</v>
      </c>
      <c r="I60" s="21">
        <v>300</v>
      </c>
      <c r="J60" s="13">
        <v>350</v>
      </c>
      <c r="K60" s="14">
        <v>200</v>
      </c>
    </row>
    <row r="61" spans="2:11">
      <c r="B61" s="10"/>
      <c r="C61" s="10"/>
      <c r="D61" s="10"/>
      <c r="E61" s="13"/>
      <c r="F61" s="10"/>
      <c r="G61" s="10"/>
      <c r="H61" s="15" t="s">
        <v>76</v>
      </c>
      <c r="I61" s="16">
        <v>200</v>
      </c>
      <c r="J61" s="13">
        <v>200</v>
      </c>
      <c r="K61" s="13">
        <v>200</v>
      </c>
    </row>
    <row r="62" spans="2:11" ht="16" thickBot="1">
      <c r="B62" s="10"/>
      <c r="C62" s="10"/>
      <c r="D62" s="10"/>
      <c r="E62" s="10"/>
      <c r="F62" s="10"/>
      <c r="G62" s="10"/>
      <c r="H62" s="7" t="s">
        <v>6</v>
      </c>
      <c r="I62" s="8">
        <f>SUM(I59:I61)</f>
        <v>700</v>
      </c>
      <c r="J62" s="5">
        <f>SUM(J59:J61)</f>
        <v>650</v>
      </c>
      <c r="K62" s="19">
        <f>SUM(K59:K61)</f>
        <v>500</v>
      </c>
    </row>
    <row r="63" spans="2:11" ht="16" thickTop="1">
      <c r="B63" s="10"/>
      <c r="C63" s="10"/>
      <c r="D63" s="10"/>
      <c r="E63" s="10"/>
      <c r="F63" s="10"/>
      <c r="G63" s="10"/>
      <c r="H63" s="6" t="s">
        <v>22</v>
      </c>
      <c r="I63" s="16"/>
      <c r="J63" s="13"/>
      <c r="K63" s="13"/>
    </row>
    <row r="64" spans="2:11">
      <c r="B64" s="10"/>
      <c r="C64" s="10"/>
      <c r="D64" s="10"/>
      <c r="E64" s="10"/>
      <c r="F64" s="10"/>
      <c r="G64" s="10"/>
      <c r="H64" s="15" t="s">
        <v>77</v>
      </c>
      <c r="I64" s="16">
        <v>140</v>
      </c>
      <c r="J64" s="13">
        <v>144.69999999999999</v>
      </c>
      <c r="K64" s="18">
        <v>158.99</v>
      </c>
    </row>
    <row r="65" spans="2:12">
      <c r="B65" s="10"/>
      <c r="C65" s="10"/>
      <c r="D65" s="10"/>
      <c r="E65" s="10"/>
      <c r="F65" s="10"/>
      <c r="G65" s="10"/>
      <c r="H65" s="15" t="s">
        <v>78</v>
      </c>
      <c r="I65" s="16">
        <v>450</v>
      </c>
      <c r="J65" s="13">
        <v>450</v>
      </c>
      <c r="K65" s="18">
        <v>500</v>
      </c>
    </row>
    <row r="66" spans="2:12">
      <c r="B66" s="10"/>
      <c r="C66" s="10"/>
      <c r="D66" s="10"/>
      <c r="E66" s="10"/>
      <c r="F66" s="10"/>
      <c r="G66" s="10"/>
      <c r="H66" s="15" t="s">
        <v>79</v>
      </c>
      <c r="I66" s="21">
        <v>1200</v>
      </c>
      <c r="J66" s="13">
        <v>1200</v>
      </c>
      <c r="K66" s="13">
        <v>1200</v>
      </c>
    </row>
    <row r="67" spans="2:12">
      <c r="B67" s="10"/>
      <c r="C67" s="10"/>
      <c r="D67" s="10"/>
      <c r="E67" s="10"/>
      <c r="F67" s="10"/>
      <c r="G67" s="10"/>
      <c r="H67" s="15" t="s">
        <v>80</v>
      </c>
      <c r="I67" s="16">
        <v>500</v>
      </c>
      <c r="J67" s="13">
        <v>500</v>
      </c>
      <c r="K67" s="13">
        <v>500</v>
      </c>
    </row>
    <row r="68" spans="2:12" ht="16" thickBot="1">
      <c r="B68" s="10"/>
      <c r="C68" s="10"/>
      <c r="D68" s="10"/>
      <c r="E68" s="10"/>
      <c r="F68" s="10"/>
      <c r="G68" s="10"/>
      <c r="H68" s="7" t="s">
        <v>6</v>
      </c>
      <c r="I68" s="8">
        <f>SUM(I64:I67)</f>
        <v>2290</v>
      </c>
      <c r="J68" s="5">
        <f>SUM(J64:J67)</f>
        <v>2294.6999999999998</v>
      </c>
      <c r="K68" s="22">
        <f>SUM(K64:K67)</f>
        <v>2358.9899999999998</v>
      </c>
    </row>
    <row r="69" spans="2:12" ht="16" thickTop="1">
      <c r="B69" s="10"/>
      <c r="C69" s="10"/>
      <c r="D69" s="10"/>
      <c r="E69" s="10"/>
      <c r="F69" s="10"/>
      <c r="G69" s="10"/>
      <c r="H69" s="15" t="s">
        <v>81</v>
      </c>
      <c r="I69" s="24">
        <v>704</v>
      </c>
      <c r="J69" s="13">
        <f>D26-(J14+J36+J42+J52+J62+J68)</f>
        <v>632.68999999999869</v>
      </c>
      <c r="K69" s="18">
        <v>647.01</v>
      </c>
      <c r="L69" s="9"/>
    </row>
    <row r="70" spans="2:12" ht="16" thickBot="1">
      <c r="B70" s="10"/>
      <c r="C70" s="10"/>
      <c r="D70" s="10"/>
      <c r="E70" s="10"/>
      <c r="F70" s="10"/>
      <c r="G70" s="10"/>
      <c r="H70" s="7" t="s">
        <v>6</v>
      </c>
      <c r="I70" s="8">
        <f>SUM(I68,I62,I57,I52,I42,I36,I14,I69)</f>
        <v>22600</v>
      </c>
      <c r="J70" s="5">
        <f>SUM(J14,J36,J42,J52,J57,J62,J68,J69)</f>
        <v>22108.39</v>
      </c>
      <c r="K70" s="19">
        <f>SUM(K14,K36,K42,K52,K62,K68,K69)</f>
        <v>18151.999999999996</v>
      </c>
    </row>
    <row r="71" spans="2:12" ht="16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Xavier Schreurs</cp:lastModifiedBy>
  <dcterms:created xsi:type="dcterms:W3CDTF">2022-08-22T10:10:31Z</dcterms:created>
  <dcterms:modified xsi:type="dcterms:W3CDTF">2022-10-17T10:57:08Z</dcterms:modified>
</cp:coreProperties>
</file>